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_rels/sheet3.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vmlDrawing1.vml" ContentType="application/vnd.openxmlformats-officedocument.vmlDrawing"/>
  <Override PartName="/xl/drawings/drawing2.xml" ContentType="application/vnd.openxmlformats-officedocument.drawing+xml"/>
  <Override PartName="/xl/drawings/vmlDrawing2.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3"/>
  </bookViews>
  <sheets>
    <sheet name="Wartungsplan" sheetId="1" state="visible" r:id="rId3"/>
    <sheet name="Jahresplan" sheetId="2" state="visible" r:id="rId4"/>
    <sheet name="Beispiel Gastro" sheetId="3" state="visible" r:id="rId5"/>
    <sheet name="Anleitung" sheetId="4" state="visible" r:id="rId6"/>
  </sheets>
  <definedNames>
    <definedName function="false" hidden="false" localSheetId="2" name="_xlnm.Print_Titles" vbProcedure="false">'Beispiel Gastro'!$1:$1</definedName>
    <definedName function="false" hidden="true" localSheetId="2" name="_xlnm._FilterDatabase" vbProcedure="false">'Beispiel Gastro'!$A$1:$T$12</definedName>
    <definedName function="false" hidden="false" localSheetId="1" name="_xlnm.Print_Titles" vbProcedure="false">Jahresplan!$5:$5</definedName>
    <definedName function="false" hidden="false" localSheetId="0" name="_xlnm.Print_Titles" vbProcedure="false">Wartungsplan!$1:$1</definedName>
    <definedName function="false" hidden="true" localSheetId="0" name="_xlnm._FilterDatabase" vbProcedure="false">Wartungsplan!$A$1:$T$201</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Unknown Author</author>
  </authors>
  <commentList>
    <comment ref="A1" authorId="0">
      <text>
        <r>
          <rPr>
            <sz val="10"/>
            <rFont val="Arial"/>
            <family val="2"/>
          </rPr>
          <t xml:space="preserve">Zeile 1 nicht ändern: Die Spaltennamen A bis O entsprechen dem Geräte-Import von myFM. Anleitung im Blatt «Anleitung».</t>
        </r>
      </text>
    </comment>
    <comment ref="S1" authorId="0">
      <text>
        <r>
          <rPr>
            <sz val="10"/>
            <rFont val="Arial"/>
            <family val="2"/>
          </rPr>
          <t xml:space="preserve">Rechnet Excel: ab der letzten Wartung plus Intervall. Ohne letzte Wartung ab dem Kaufdatum der nächste Termin in der Zukunft. Bitte nicht überschreiben.</t>
        </r>
      </text>
    </comment>
  </commentList>
</comments>
</file>

<file path=xl/comments3.xml><?xml version="1.0" encoding="utf-8"?>
<comments xmlns="http://schemas.openxmlformats.org/spreadsheetml/2006/main" xmlns:xdr="http://schemas.openxmlformats.org/drawingml/2006/spreadsheetDrawing">
  <authors>
    <author>Unknown Author</author>
  </authors>
  <commentList>
    <comment ref="A1" authorId="0">
      <text>
        <r>
          <rPr>
            <sz val="10"/>
            <rFont val="Arial"/>
            <family val="2"/>
          </rPr>
          <t xml:space="preserve">Zeile 1 nicht ändern: Die Spaltennamen A bis O entsprechen dem Geräte-Import von myFM. Anleitung im Blatt «Anleitung».</t>
        </r>
      </text>
    </comment>
    <comment ref="S1" authorId="0">
      <text>
        <r>
          <rPr>
            <sz val="10"/>
            <rFont val="Arial"/>
            <family val="2"/>
          </rPr>
          <t xml:space="preserve">Rechnet Excel: ab der letzten Wartung plus Intervall. Ohne letzte Wartung ab dem Kaufdatum der nächste Termin in der Zukunft. Bitte nicht überschreiben.</t>
        </r>
      </text>
    </comment>
  </commentList>
</comments>
</file>

<file path=xl/sharedStrings.xml><?xml version="1.0" encoding="utf-8"?>
<sst xmlns="http://schemas.openxmlformats.org/spreadsheetml/2006/main" count="260" uniqueCount="187">
  <si>
    <t xml:space="preserve">Bezeichnung *</t>
  </si>
  <si>
    <t xml:space="preserve">Standort *</t>
  </si>
  <si>
    <t xml:space="preserve">Kategorie</t>
  </si>
  <si>
    <t xml:space="preserve">Hersteller</t>
  </si>
  <si>
    <t xml:space="preserve">Modell</t>
  </si>
  <si>
    <t xml:space="preserve">Seriennummer</t>
  </si>
  <si>
    <t xml:space="preserve">Interne ID</t>
  </si>
  <si>
    <t xml:space="preserve">Kaufdatum</t>
  </si>
  <si>
    <t xml:space="preserve">Baujahr</t>
  </si>
  <si>
    <t xml:space="preserve">Anschaffungspreis (CHF)</t>
  </si>
  <si>
    <t xml:space="preserve">Garantie bis</t>
  </si>
  <si>
    <t xml:space="preserve">Wartungsintervall (Monate)</t>
  </si>
  <si>
    <t xml:space="preserve">Kältemittel</t>
  </si>
  <si>
    <t xml:space="preserve">Füllmenge (kg)</t>
  </si>
  <si>
    <t xml:space="preserve">Notiz</t>
  </si>
  <si>
    <t xml:space="preserve">Lieferant / Servicefirma</t>
  </si>
  <si>
    <t xml:space="preserve">Zuständig</t>
  </si>
  <si>
    <t xml:space="preserve">Letzte Wartung</t>
  </si>
  <si>
    <t xml:space="preserve">Nächste Wartung</t>
  </si>
  <si>
    <t xml:space="preserve">Status</t>
  </si>
  <si>
    <t xml:space="preserve">Jahresplan</t>
  </si>
  <si>
    <t xml:space="preserve">Zeigt je Monat, welche Wartungen im gewählten Jahr anstehen. Grundlage ist die Spalte «Nächste Wartung» im Blatt «Wartungsplan». Das Jahr kannst du in Zelle B3 ändern.</t>
  </si>
  <si>
    <t xml:space="preserve">Jahr</t>
  </si>
  <si>
    <t xml:space="preserve">← hier eingeben</t>
  </si>
  <si>
    <t xml:space="preserve">Wartungen im Monat</t>
  </si>
  <si>
    <t xml:space="preserve">Gerät</t>
  </si>
  <si>
    <t xml:space="preserve">Standort</t>
  </si>
  <si>
    <t xml:space="preserve">Intervall (Monate)</t>
  </si>
  <si>
    <t xml:space="preserve">Jan</t>
  </si>
  <si>
    <t xml:space="preserve">Feb</t>
  </si>
  <si>
    <t xml:space="preserve">Mär</t>
  </si>
  <si>
    <t xml:space="preserve">Apr</t>
  </si>
  <si>
    <t xml:space="preserve">Mai</t>
  </si>
  <si>
    <t xml:space="preserve">Jun</t>
  </si>
  <si>
    <t xml:space="preserve">Jul</t>
  </si>
  <si>
    <t xml:space="preserve">Aug</t>
  </si>
  <si>
    <t xml:space="preserve">Sep</t>
  </si>
  <si>
    <t xml:space="preserve">Okt</t>
  </si>
  <si>
    <t xml:space="preserve">Nov</t>
  </si>
  <si>
    <t xml:space="preserve">Dez</t>
  </si>
  <si>
    <t xml:space="preserve">Anzahl</t>
  </si>
  <si>
    <t xml:space="preserve">Beispiel für einen Gastrobetrieb mit zwei Standorten. Hersteller, Modelle, Firmen und Intervalle sind erfunden: keine Herstellerangaben, keine Rechtsauskunft.</t>
  </si>
  <si>
    <t xml:space="preserve">Kühlschrank Küche</t>
  </si>
  <si>
    <t xml:space="preserve">Filiale Bern</t>
  </si>
  <si>
    <t xml:space="preserve">Kühlung</t>
  </si>
  <si>
    <t xml:space="preserve">Muster AG</t>
  </si>
  <si>
    <t xml:space="preserve">KS-500</t>
  </si>
  <si>
    <t xml:space="preserve">SN-24001</t>
  </si>
  <si>
    <t xml:space="preserve">INV-001</t>
  </si>
  <si>
    <t xml:space="preserve">R-290</t>
  </si>
  <si>
    <t xml:space="preserve">Küche, Untergeschoss</t>
  </si>
  <si>
    <t xml:space="preserve">Kälteservice Muster AG</t>
  </si>
  <si>
    <t xml:space="preserve">A. Muster</t>
  </si>
  <si>
    <t xml:space="preserve">Tiefkühler Küche</t>
  </si>
  <si>
    <t xml:space="preserve">Tiefkühlung</t>
  </si>
  <si>
    <t xml:space="preserve">TK-300</t>
  </si>
  <si>
    <t xml:space="preserve">SN-24002</t>
  </si>
  <si>
    <t xml:space="preserve">INV-002</t>
  </si>
  <si>
    <t xml:space="preserve">Küche</t>
  </si>
  <si>
    <t xml:space="preserve">Kühlraum Aggregat</t>
  </si>
  <si>
    <t xml:space="preserve">Kälte</t>
  </si>
  <si>
    <t xml:space="preserve">Beispiel GmbH</t>
  </si>
  <si>
    <t xml:space="preserve">KR-12</t>
  </si>
  <si>
    <t xml:space="preserve">SN-24003</t>
  </si>
  <si>
    <t xml:space="preserve">INV-003</t>
  </si>
  <si>
    <t xml:space="preserve">R-449A</t>
  </si>
  <si>
    <t xml:space="preserve">Über 3 kg: Wartungsheft führen, Dichtheitskontrolle jährlich (vor Ort montiert)</t>
  </si>
  <si>
    <t xml:space="preserve">Klimagerät Gastraum</t>
  </si>
  <si>
    <t xml:space="preserve">Klima</t>
  </si>
  <si>
    <t xml:space="preserve">KL-35</t>
  </si>
  <si>
    <t xml:space="preserve">SN-24004</t>
  </si>
  <si>
    <t xml:space="preserve">INV-004</t>
  </si>
  <si>
    <t xml:space="preserve">R-32</t>
  </si>
  <si>
    <t xml:space="preserve">Gastraum, Filter reinigen im Frühling</t>
  </si>
  <si>
    <t xml:space="preserve">Klima Beispiel GmbH</t>
  </si>
  <si>
    <t xml:space="preserve">Geschirrspüler Haube</t>
  </si>
  <si>
    <t xml:space="preserve">GS-H10</t>
  </si>
  <si>
    <t xml:space="preserve">SN-24005</t>
  </si>
  <si>
    <t xml:space="preserve">INV-005</t>
  </si>
  <si>
    <t xml:space="preserve">Entkalkung prüfen</t>
  </si>
  <si>
    <t xml:space="preserve">Gastroservice Beispiel AG</t>
  </si>
  <si>
    <t xml:space="preserve">B. Beispiel</t>
  </si>
  <si>
    <t xml:space="preserve">Kombidämpfer</t>
  </si>
  <si>
    <t xml:space="preserve">KD-6</t>
  </si>
  <si>
    <t xml:space="preserve">SN-24006</t>
  </si>
  <si>
    <t xml:space="preserve">INV-006</t>
  </si>
  <si>
    <t xml:space="preserve">Ohne letzte Wartung: Termin ab Kaufdatum gerechnet</t>
  </si>
  <si>
    <t xml:space="preserve">Fritteuse</t>
  </si>
  <si>
    <t xml:space="preserve">FR-20</t>
  </si>
  <si>
    <t xml:space="preserve">SN-24007</t>
  </si>
  <si>
    <t xml:space="preserve">INV-007</t>
  </si>
  <si>
    <t xml:space="preserve">Ölwechsel macht das Küchenteam</t>
  </si>
  <si>
    <t xml:space="preserve">Kaffeemaschine Bar</t>
  </si>
  <si>
    <t xml:space="preserve">Filiale Zürich</t>
  </si>
  <si>
    <t xml:space="preserve">Gastro</t>
  </si>
  <si>
    <t xml:space="preserve">KM-2</t>
  </si>
  <si>
    <t xml:space="preserve">SN-24008</t>
  </si>
  <si>
    <t xml:space="preserve">INV-008</t>
  </si>
  <si>
    <t xml:space="preserve">Wasserfilter bei jeder Wartung</t>
  </si>
  <si>
    <t xml:space="preserve">Kaffeeservice Beispiel GmbH</t>
  </si>
  <si>
    <t xml:space="preserve">C. Muster</t>
  </si>
  <si>
    <t xml:space="preserve">Lüftungsanlage Küche</t>
  </si>
  <si>
    <t xml:space="preserve">Lüftung</t>
  </si>
  <si>
    <t xml:space="preserve">LA-800</t>
  </si>
  <si>
    <t xml:space="preserve">SN-24009</t>
  </si>
  <si>
    <t xml:space="preserve">INV-009</t>
  </si>
  <si>
    <t xml:space="preserve">Fettfilter reinigt das Team monatlich</t>
  </si>
  <si>
    <t xml:space="preserve">Lüftung Muster AG</t>
  </si>
  <si>
    <t xml:space="preserve">Feuerlöscher Küche</t>
  </si>
  <si>
    <t xml:space="preserve">Sonstiges</t>
  </si>
  <si>
    <t xml:space="preserve">FL-6</t>
  </si>
  <si>
    <t xml:space="preserve">SN-24010</t>
  </si>
  <si>
    <t xml:space="preserve">INV-010</t>
  </si>
  <si>
    <t xml:space="preserve">Beispielwert, Intervall beim Fachbetrieb erfragen</t>
  </si>
  <si>
    <t xml:space="preserve">Brandschutz Beispiel AG</t>
  </si>
  <si>
    <t xml:space="preserve">Elektroinstallation (periodische Kontrolle)</t>
  </si>
  <si>
    <t xml:space="preserve">Elektro</t>
  </si>
  <si>
    <t xml:space="preserve">INV-011</t>
  </si>
  <si>
    <t xml:space="preserve">NIV: Gaststätten und Kleingastro alle 5 Jahre, Sicherheitsnachweis an die Netzbetreiberin</t>
  </si>
  <si>
    <t xml:space="preserve">Elektrokontrolle Beispiel AG</t>
  </si>
  <si>
    <t xml:space="preserve">Wartungsplan Vorlage</t>
  </si>
  <si>
    <t xml:space="preserve">Kostenlos von myFM, ohne Anmeldung. Stand Oktober 2026. Mehr dazu: myfm.ch/ratgeber/wartungsplan-erstellen</t>
  </si>
  <si>
    <t xml:space="preserve">So gehst du vor</t>
  </si>
  <si>
    <t xml:space="preserve">1. Im Blatt «Wartungsplan» je Gerät oder Anlage eine Zeile ausfüllen. Pflicht sind nur Bezeichnung und Standort.</t>
  </si>
  <si>
    <t xml:space="preserve">2. Das Wartungsintervall in Monaten eintragen, zum Beispiel 12 für jährlich. Woher das Intervall kommt, steht weiter unten.</t>
  </si>
  <si>
    <t xml:space="preserve">3. Das Datum der letzten Wartung eintragen, falls bekannt. Excel rechnet daraus die nächste Wartung und den Status.</t>
  </si>
  <si>
    <t xml:space="preserve">4. Ohne letzte Wartung rechnet die Vorlage ab dem Kaufdatum und zeigt den nächsten Termin in der Zukunft, so wie myFM.</t>
  </si>
  <si>
    <t xml:space="preserve">5. Im Blatt «Jahresplan» das Jahr wählen. Dort siehst du je Monat, welche Wartungen anstehen.</t>
  </si>
  <si>
    <t xml:space="preserve">6. Nach jeder Wartung das Datum in «Letzte Wartung» nachführen. Ein ausgefülltes Beispiel steht im Blatt «Beispiel Gastro».</t>
  </si>
  <si>
    <t xml:space="preserve">Farben</t>
  </si>
  <si>
    <t xml:space="preserve">• Dunkelgrüne Spaltenköpfe (A bis O): diese Angaben übernimmt myFM beim Import.</t>
  </si>
  <si>
    <t xml:space="preserve">• Hellgrüne Spaltenköpfe (P bis R): nur für deinen Plan.</t>
  </si>
  <si>
    <t xml:space="preserve">• Graue Spaltenköpfe (S und T): rechnet Excel, bitte nicht überschreiben.</t>
  </si>
  <si>
    <t xml:space="preserve">• Stern (*): Pflichtfeld. Status rot «überfällig», gelb «fällig in 30 Tagen», grün «geplant».</t>
  </si>
  <si>
    <t xml:space="preserve">Die Spalten</t>
  </si>
  <si>
    <t xml:space="preserve">Spalte</t>
  </si>
  <si>
    <t xml:space="preserve">Was hineingehört</t>
  </si>
  <si>
    <t xml:space="preserve">Beispiel</t>
  </si>
  <si>
    <t xml:space="preserve">Name des Geräts, so wie ihr es nennt</t>
  </si>
  <si>
    <t xml:space="preserve">Filiale oder Gebäude. Für den Import genau so geschrieben wie in myFM</t>
  </si>
  <si>
    <t xml:space="preserve">Vorschlag wählen oder eigene Angabe</t>
  </si>
  <si>
    <t xml:space="preserve">Hersteller, Modell</t>
  </si>
  <si>
    <t xml:space="preserve">Vom Typenschild</t>
  </si>
  <si>
    <t xml:space="preserve">Muster AG, KS-500</t>
  </si>
  <si>
    <t xml:space="preserve">Vom Typenschild. Hilft im Garantiefall und am Telefon mit dem Lieferanten</t>
  </si>
  <si>
    <t xml:space="preserve">SN-12345</t>
  </si>
  <si>
    <t xml:space="preserve">Eure Inventarnummer, falls vorhanden</t>
  </si>
  <si>
    <t xml:space="preserve">Kaufdatum, Garantie bis</t>
  </si>
  <si>
    <t xml:space="preserve">Datum TT.MM.JJJJ</t>
  </si>
  <si>
    <t xml:space="preserve">14.03.2022</t>
  </si>
  <si>
    <t xml:space="preserve">Jahr laut Typenschild</t>
  </si>
  <si>
    <t xml:space="preserve">2021</t>
  </si>
  <si>
    <t xml:space="preserve">Betrag ohne Franken-Zeichen</t>
  </si>
  <si>
    <t xml:space="preserve">2600</t>
  </si>
  <si>
    <t xml:space="preserve">Ganze Zahl. 0 oder leer heisst: keine Wartung vorgesehen</t>
  </si>
  <si>
    <t xml:space="preserve">12</t>
  </si>
  <si>
    <t xml:space="preserve">Kältemittel, Füllmenge (kg)</t>
  </si>
  <si>
    <t xml:space="preserve">Nur bei Kälte- und Klimageräten, vom Typenschild</t>
  </si>
  <si>
    <t xml:space="preserve">R-290, 0.15</t>
  </si>
  <si>
    <t xml:space="preserve">Raum und Hinweise</t>
  </si>
  <si>
    <t xml:space="preserve">Wer die Wartung macht</t>
  </si>
  <si>
    <t xml:space="preserve">Wer intern schaut, dass es passiert</t>
  </si>
  <si>
    <t xml:space="preserve">Datum der letzten erledigten Wartung</t>
  </si>
  <si>
    <t xml:space="preserve">10.03.2026</t>
  </si>
  <si>
    <t xml:space="preserve">Nächste Wartung, Status</t>
  </si>
  <si>
    <t xml:space="preserve">Rechnet Excel</t>
  </si>
  <si>
    <t xml:space="preserve">Woher das Intervall kommt</t>
  </si>
  <si>
    <t xml:space="preserve">1. Herstellerangabe aus Bedienungsanleitung oder Servicevertrag. Sie geht vor.</t>
  </si>
  <si>
    <t xml:space="preserve">2. Vorschriften: einige Kontrollen sind gesetzlich vorgegeben, eine Auswahl steht unten.</t>
  </si>
  <si>
    <t xml:space="preserve">3. Erfahrung: fällt ein Gerät oft aus, das Intervall verkürzen. Läuft es seit Jahren ohne Störung, genügt meist der Herstellerwert.</t>
  </si>
  <si>
    <t xml:space="preserve">Was das Gesetz verlangt (Schweiz, Auswahl)</t>
  </si>
  <si>
    <t xml:space="preserve">• Haftung, Art. 58 OR: Wer Eigentümer eines Gebäudes oder einer anderen Anlage ist, haftet für Schäden aus mangelhaftem Unterhalt, auch ohne Verschulden. Ein geführter Wartungsplan zeigt, dass unterhalten wurde.</t>
  </si>
  <si>
    <t xml:space="preserve">• Elektrische Installationen, NIV: Sie müssen periodisch kontrolliert werden. Hotels, Gaststätten und Kleingastrobetriebe wie Bistros, Cafés und Take-aways alle 5 Jahre, Verkaufslokale und Bürogebäude in der Regel alle 10 Jahre, die übrigen Installationen (zum Beispiel Wohnbauten) alle 20 Jahre. Verantwortlich ist der Eigentümer. Die Netzbetreiberin fordert mindestens sechs Monate vor Ablauf schriftlich zum Sicherheitsnachweis auf.</t>
  </si>
  <si>
    <t xml:space="preserve">• Kälte- und Klimaanlagen, ChemRRV Anhang 2.10: Ab mehr als 3 kg Kältemittel die Anlage melden (cooling-reg.ch) und ein Wartungsheft führen. Dichtheitskontrolle bei in der Luft stabilen Kältemitteln (zum Beispiel R-404A, R-410A, R-134a) ab mehr als 3 kg oder ab mehr als 5 Tonnen CO2-Äquivalent, nur durch Fachleute mit Fachbewilligung. Vor Ort montierte Anlagen: erste Kontrolle nach 2 Jahren, danach jährlich. Die 5-Tonnen-Grenze erreicht R-404A schon ab rund 1.3 kg.</t>
  </si>
  <si>
    <t xml:space="preserve">Ohne Gewähr. Massgebend sind die Erlasse in der geltenden Fassung. Quellen: Art. 58 OR (fedlex.admin.ch/eli/cc/27/317_321_377/de), NIV Anhang, Stand 31.10.2025 (fedlex.admin.ch/eli/cc/2002/22/de), ESTI Infoblatt Periodische Kontrolle (esti.admin.ch), BAFU Kältemittel und Vollzugshilfe UV-0615 (bafu.admin.ch/de/kaeltemittel).</t>
  </si>
  <si>
    <t xml:space="preserve">Wo Excel an Grenzen kommt</t>
  </si>
  <si>
    <t xml:space="preserve">• Die Datei erinnert niemanden. Wer sie nicht öffnet, verpasst den Termin.</t>
  </si>
  <si>
    <t xml:space="preserve">• Sie gehört meist einer Person. Wechselt diese Person den Betrieb, ist der Plan oft weg.</t>
  </si>
  <si>
    <t xml:space="preserve">• Was am Gerät passiert ist, also Störungen, Rapporte und Kosten, passt nicht in eine Zeile.</t>
  </si>
  <si>
    <t xml:space="preserve">• Mit mehreren Standorten und mehreren Leuten entstehen Kopien und Versionen.</t>
  </si>
  <si>
    <t xml:space="preserve">• Störungen kommen per Anruf oder Zettel herein, nicht im Plan. Für wenige Geräte an einem Ort reicht Excel trotzdem.</t>
  </si>
  <si>
    <t xml:space="preserve">Von Excel zu myFM</t>
  </si>
  <si>
    <t xml:space="preserve">1. In myFM zuerst die Standorte anlegen, mit genau denselben Namen wie in der Spalte Standort.</t>
  </si>
  <si>
    <t xml:space="preserve">2. Unter «Geräte» den Import öffnen und diese Datei hochladen, Excel oder CSV. Das Blatt «Wartungsplan» ist voreingestellt.</t>
  </si>
  <si>
    <t xml:space="preserve">3. Die Spalten A bis O ordnet myFM selbst zu. Kurz prüfen, dann «Trockenlauf starten».</t>
  </si>
  <si>
    <t xml:space="preserve">4. Der Trockenlauf zeigt fehlerhafte Zeilen mit Grund, etwa einen unbekannten Standort oder eine doppelte Seriennummer. Danach importieren.</t>
  </si>
  <si>
    <t xml:space="preserve">5. Lieferant, Zuständig und Letzte Wartung übernimmt der Import nicht. Den Lieferanten hinterlegst du danach am Gerät. myFM rechnet die Termine aus Kaufdatum und Intervall, erinnert jeden Montag per E-Mail und gibt fällige Wartungen auf Wunsch an den Lieferanten weiter. 30 Tage kostenlos testen: myfm.ch</t>
  </si>
</sst>
</file>

<file path=xl/styles.xml><?xml version="1.0" encoding="utf-8"?>
<styleSheet xmlns="http://schemas.openxmlformats.org/spreadsheetml/2006/main">
  <numFmts count="5">
    <numFmt numFmtId="164" formatCode="General"/>
    <numFmt numFmtId="165" formatCode="dd\.mm\.yyyy"/>
    <numFmt numFmtId="166" formatCode="0"/>
    <numFmt numFmtId="167" formatCode="#,##0.00"/>
    <numFmt numFmtId="168" formatCode="General"/>
  </numFmts>
  <fonts count="16">
    <font>
      <sz val="11"/>
      <color theme="1"/>
      <name val="Calibri"/>
      <family val="2"/>
      <charset val="1"/>
    </font>
    <font>
      <sz val="10"/>
      <name val="Arial"/>
      <family val="0"/>
    </font>
    <font>
      <sz val="10"/>
      <name val="Arial"/>
      <family val="0"/>
    </font>
    <font>
      <sz val="10"/>
      <name val="Arial"/>
      <family val="0"/>
    </font>
    <font>
      <b val="true"/>
      <sz val="10"/>
      <color rgb="FFFFFFFF"/>
      <name val="Arial"/>
      <family val="0"/>
      <charset val="1"/>
    </font>
    <font>
      <sz val="10"/>
      <color rgb="FF14120F"/>
      <name val="Arial"/>
      <family val="0"/>
      <charset val="1"/>
    </font>
    <font>
      <sz val="10"/>
      <color rgb="FF4A463F"/>
      <name val="Arial"/>
      <family val="0"/>
      <charset val="1"/>
    </font>
    <font>
      <sz val="10"/>
      <name val="Arial"/>
      <family val="2"/>
    </font>
    <font>
      <b val="true"/>
      <sz val="14"/>
      <color rgb="FF1F6F4A"/>
      <name val="Arial"/>
      <family val="0"/>
      <charset val="1"/>
    </font>
    <font>
      <b val="true"/>
      <sz val="10"/>
      <color rgb="FF14120F"/>
      <name val="Arial"/>
      <family val="0"/>
      <charset val="1"/>
    </font>
    <font>
      <b val="true"/>
      <sz val="11"/>
      <color rgb="FF14120F"/>
      <name val="Arial"/>
      <family val="0"/>
      <charset val="1"/>
    </font>
    <font>
      <i val="true"/>
      <sz val="9"/>
      <color rgb="FF4A463F"/>
      <name val="Arial"/>
      <family val="0"/>
      <charset val="1"/>
    </font>
    <font>
      <b val="true"/>
      <sz val="9"/>
      <color rgb="FF4A463F"/>
      <name val="Arial"/>
      <family val="0"/>
      <charset val="1"/>
    </font>
    <font>
      <b val="true"/>
      <sz val="10"/>
      <color rgb="FF1F6F4A"/>
      <name val="Arial"/>
      <family val="0"/>
      <charset val="1"/>
    </font>
    <font>
      <b val="true"/>
      <sz val="18"/>
      <color rgb="FF1F6F4A"/>
      <name val="Arial"/>
      <family val="0"/>
      <charset val="1"/>
    </font>
    <font>
      <b val="true"/>
      <sz val="12"/>
      <color rgb="FF1F6F4A"/>
      <name val="Arial"/>
      <family val="0"/>
      <charset val="1"/>
    </font>
  </fonts>
  <fills count="7">
    <fill>
      <patternFill patternType="none"/>
    </fill>
    <fill>
      <patternFill patternType="gray125"/>
    </fill>
    <fill>
      <patternFill patternType="solid">
        <fgColor rgb="FF1F6F4A"/>
        <bgColor rgb="FF008080"/>
      </patternFill>
    </fill>
    <fill>
      <patternFill patternType="solid">
        <fgColor rgb="FF4E9E72"/>
        <bgColor rgb="FF808080"/>
      </patternFill>
    </fill>
    <fill>
      <patternFill patternType="solid">
        <fgColor rgb="FF4A463F"/>
        <bgColor rgb="FF333300"/>
      </patternFill>
    </fill>
    <fill>
      <patternFill patternType="solid">
        <fgColor rgb="FFF2F0EB"/>
        <bgColor rgb="FFE7F0EA"/>
      </patternFill>
    </fill>
    <fill>
      <patternFill patternType="solid">
        <fgColor rgb="FFFFF4CC"/>
        <bgColor rgb="FFFCF0D9"/>
      </patternFill>
    </fill>
  </fills>
  <borders count="3">
    <border diagonalUp="false" diagonalDown="false">
      <left/>
      <right/>
      <top/>
      <bottom/>
      <diagonal/>
    </border>
    <border diagonalUp="false" diagonalDown="false">
      <left style="thin">
        <color rgb="FFDED7C9"/>
      </left>
      <right style="thin">
        <color rgb="FFDED7C9"/>
      </right>
      <top style="thin">
        <color rgb="FFDED7C9"/>
      </top>
      <bottom style="thin">
        <color rgb="FFDED7C9"/>
      </bottom>
      <diagonal/>
    </border>
    <border diagonalUp="false" diagonalDown="false">
      <left/>
      <right/>
      <top/>
      <bottom style="thin">
        <color rgb="FF1F6F4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left" vertical="center" textRotation="0" wrapText="true" indent="0" shrinkToFit="false"/>
      <protection locked="true" hidden="false"/>
    </xf>
    <xf numFmtId="164" fontId="4" fillId="3" borderId="1" xfId="0" applyFont="true" applyBorder="true" applyAlignment="true" applyProtection="false">
      <alignment horizontal="left" vertical="center" textRotation="0" wrapText="true" indent="0" shrinkToFit="false"/>
      <protection locked="true" hidden="false"/>
    </xf>
    <xf numFmtId="164" fontId="4" fillId="4" borderId="1" xfId="0" applyFont="true" applyBorder="true" applyAlignment="true" applyProtection="false">
      <alignment horizontal="left" vertical="center" textRotation="0" wrapText="true" indent="0" shrinkToFit="false"/>
      <protection locked="true" hidden="false"/>
    </xf>
    <xf numFmtId="164" fontId="5" fillId="0" borderId="1" xfId="0" applyFont="true" applyBorder="true" applyAlignment="true" applyProtection="false">
      <alignment horizontal="general" vertical="center" textRotation="0" wrapText="false" indent="0" shrinkToFit="false"/>
      <protection locked="true" hidden="false"/>
    </xf>
    <xf numFmtId="165" fontId="5" fillId="0" borderId="1" xfId="0" applyFont="true" applyBorder="true" applyAlignment="true" applyProtection="false">
      <alignment horizontal="general" vertical="center" textRotation="0" wrapText="false" indent="0" shrinkToFit="false"/>
      <protection locked="true" hidden="false"/>
    </xf>
    <xf numFmtId="166" fontId="5" fillId="0" borderId="1" xfId="0" applyFont="true" applyBorder="true" applyAlignment="true" applyProtection="false">
      <alignment horizontal="general" vertical="center" textRotation="0" wrapText="false" indent="0" shrinkToFit="false"/>
      <protection locked="true" hidden="false"/>
    </xf>
    <xf numFmtId="167" fontId="5" fillId="0" borderId="1" xfId="0" applyFont="true" applyBorder="true" applyAlignment="true" applyProtection="false">
      <alignment horizontal="general" vertical="center" textRotation="0" wrapText="false" indent="0" shrinkToFit="false"/>
      <protection locked="true" hidden="false"/>
    </xf>
    <xf numFmtId="165" fontId="6" fillId="5" borderId="1" xfId="0" applyFont="true" applyBorder="true" applyAlignment="true" applyProtection="false">
      <alignment horizontal="general" vertical="center" textRotation="0" wrapText="false" indent="0" shrinkToFit="false"/>
      <protection locked="true" hidden="false"/>
    </xf>
    <xf numFmtId="164" fontId="6" fillId="5" borderId="1" xfId="0" applyFont="true" applyBorder="true" applyAlignment="true" applyProtection="false">
      <alignment horizontal="general" vertical="center"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6" fontId="10" fillId="6" borderId="1"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right" vertical="bottom" textRotation="0" wrapText="false" indent="0" shrinkToFit="false"/>
      <protection locked="true" hidden="false"/>
    </xf>
    <xf numFmtId="168" fontId="13" fillId="0" borderId="0" xfId="0" applyFont="true" applyBorder="false" applyAlignment="true" applyProtection="false">
      <alignment horizontal="center" vertical="bottom" textRotation="0" wrapText="false" indent="0" shrinkToFit="false"/>
      <protection locked="true" hidden="false"/>
    </xf>
    <xf numFmtId="164" fontId="4" fillId="3" borderId="1" xfId="0" applyFont="true" applyBorder="true" applyAlignment="true" applyProtection="false">
      <alignment horizontal="center" vertical="center" textRotation="0" wrapText="tru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65" fontId="5" fillId="0" borderId="1" xfId="0" applyFont="true" applyBorder="true" applyAlignment="fals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center" vertical="bottom" textRotation="0" wrapText="fals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15" fillId="0" borderId="2" xfId="0" applyFont="true" applyBorder="true" applyAlignment="false" applyProtection="false">
      <alignment horizontal="general" vertical="bottom" textRotation="0" wrapText="fals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4" fillId="2" borderId="1" xfId="0" applyFont="true" applyBorder="true" applyAlignment="true" applyProtection="false">
      <alignment horizontal="general" vertical="top" textRotation="0" wrapText="tru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6">
    <dxf>
      <fill>
        <patternFill patternType="solid">
          <fgColor rgb="FF1F6F4A"/>
          <bgColor rgb="FF000000"/>
        </patternFill>
      </fill>
    </dxf>
    <dxf>
      <fill>
        <patternFill patternType="solid">
          <bgColor rgb="FF000000"/>
        </patternFill>
      </fill>
    </dxf>
    <dxf>
      <fill>
        <patternFill patternType="solid">
          <fgColor rgb="FF14120F"/>
          <bgColor rgb="FF000000"/>
        </patternFill>
      </fill>
    </dxf>
    <dxf>
      <fill>
        <patternFill patternType="solid">
          <fgColor rgb="FFFFFFFF"/>
          <bgColor rgb="FF000000"/>
        </patternFill>
      </fill>
    </dxf>
    <dxf>
      <fill>
        <patternFill patternType="solid">
          <fgColor rgb="FF4E9E72"/>
          <bgColor rgb="FF000000"/>
        </patternFill>
      </fill>
    </dxf>
    <dxf>
      <fill>
        <patternFill patternType="solid">
          <fgColor rgb="FF4A463F"/>
          <bgColor rgb="FF000000"/>
        </patternFill>
      </fill>
    </dxf>
    <dxf>
      <fill>
        <patternFill patternType="solid">
          <fgColor rgb="FFF2F0EB"/>
          <bgColor rgb="FF000000"/>
        </patternFill>
      </fill>
    </dxf>
    <dxf>
      <font>
        <name val="Arial"/>
        <charset val="1"/>
        <family val="0"/>
        <b val="1"/>
        <color rgb="FFC23A23"/>
      </font>
      <fill>
        <patternFill>
          <bgColor rgb="FFFDE7E3"/>
        </patternFill>
      </fill>
    </dxf>
    <dxf>
      <font>
        <name val="Arial"/>
        <charset val="1"/>
        <family val="0"/>
        <b val="1"/>
        <color rgb="FF8A5A00"/>
      </font>
      <fill>
        <patternFill>
          <bgColor rgb="FFFCF0D9"/>
        </patternFill>
      </fill>
    </dxf>
    <dxf>
      <font>
        <name val="Arial"/>
        <charset val="1"/>
        <family val="0"/>
        <color rgb="FF1F6F4A"/>
      </font>
      <fill>
        <patternFill>
          <bgColor rgb="FFE7F0EA"/>
        </patternFill>
      </fill>
    </dxf>
    <dxf>
      <font>
        <name val="Arial"/>
        <charset val="1"/>
        <family val="0"/>
        <b val="1"/>
        <color rgb="FF1F6F4A"/>
      </font>
      <fill>
        <patternFill>
          <bgColor rgb="FFE7F0EA"/>
        </patternFill>
      </fill>
    </dxf>
    <dxf>
      <fill>
        <patternFill patternType="solid">
          <fgColor rgb="FFE7F0EA"/>
          <bgColor rgb="FF000000"/>
        </patternFill>
      </fill>
    </dxf>
    <dxf>
      <fill>
        <patternFill patternType="solid">
          <fgColor rgb="FFFCF0D9"/>
          <bgColor rgb="FF000000"/>
        </patternFill>
      </fill>
    </dxf>
    <dxf>
      <fill>
        <patternFill patternType="solid">
          <fgColor rgb="FFFDE7E3"/>
          <bgColor rgb="FF000000"/>
        </patternFill>
      </fill>
    </dxf>
    <dxf>
      <fill>
        <patternFill patternType="solid">
          <fgColor rgb="FF8A5A00"/>
          <bgColor rgb="FF000000"/>
        </patternFill>
      </fill>
    </dxf>
    <dxf>
      <fill>
        <patternFill patternType="solid">
          <fgColor rgb="FFC23A23"/>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A5A00"/>
      <rgbColor rgb="FF800080"/>
      <rgbColor rgb="FF1F6F4A"/>
      <rgbColor rgb="FFC9BBA3"/>
      <rgbColor rgb="FF808080"/>
      <rgbColor rgb="FF9999FF"/>
      <rgbColor rgb="FF993366"/>
      <rgbColor rgb="FFFFF4CC"/>
      <rgbColor rgb="FFE7F0EA"/>
      <rgbColor rgb="FF660066"/>
      <rgbColor rgb="FFFF8080"/>
      <rgbColor rgb="FF0066CC"/>
      <rgbColor rgb="FFDED7C9"/>
      <rgbColor rgb="FF000080"/>
      <rgbColor rgb="FFFF00FF"/>
      <rgbColor rgb="FFFFFF00"/>
      <rgbColor rgb="FF00FFFF"/>
      <rgbColor rgb="FF800080"/>
      <rgbColor rgb="FF800000"/>
      <rgbColor rgb="FF008080"/>
      <rgbColor rgb="FF0000FF"/>
      <rgbColor rgb="FF00CCFF"/>
      <rgbColor rgb="FFF2F0EB"/>
      <rgbColor rgb="FFCCFFCC"/>
      <rgbColor rgb="FFFCF0D9"/>
      <rgbColor rgb="FF99CCFF"/>
      <rgbColor rgb="FFFF99CC"/>
      <rgbColor rgb="FFCC99FF"/>
      <rgbColor rgb="FFFDE7E3"/>
      <rgbColor rgb="FF3366FF"/>
      <rgbColor rgb="FF33CCCC"/>
      <rgbColor rgb="FF99CC00"/>
      <rgbColor rgb="FFFFCC00"/>
      <rgbColor rgb="FFFF9900"/>
      <rgbColor rgb="FFFF6600"/>
      <rgbColor rgb="FF666699"/>
      <rgbColor rgb="FF969696"/>
      <rgbColor rgb="FF003366"/>
      <rgbColor rgb="FF4E9E72"/>
      <rgbColor rgb="FF14120F"/>
      <rgbColor rgb="FF333300"/>
      <rgbColor rgb="FFC23A23"/>
      <rgbColor rgb="FF993366"/>
      <rgbColor rgb="FF333399"/>
      <rgbColor rgb="FF4A463F"/>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2.xml"/><Relationship Id="rId3"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6F4A"/>
    <pageSetUpPr fitToPage="true"/>
  </sheetPr>
  <dimension ref="A1:T2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18"/>
    <col collapsed="false" customWidth="true" hidden="false" outlineLevel="0" max="3" min="3" style="0" width="14"/>
    <col collapsed="false" customWidth="true" hidden="false" outlineLevel="0" max="4" min="4" style="0" width="16"/>
    <col collapsed="false" customWidth="true" hidden="false" outlineLevel="0" max="5" min="5" style="0" width="13"/>
    <col collapsed="false" customWidth="true" hidden="false" outlineLevel="0" max="6" min="6" style="0" width="15"/>
    <col collapsed="false" customWidth="true" hidden="false" outlineLevel="0" max="7" min="7" style="0" width="11"/>
    <col collapsed="false" customWidth="true" hidden="false" outlineLevel="0" max="8" min="8" style="0" width="12"/>
    <col collapsed="false" customWidth="true" hidden="false" outlineLevel="0" max="9" min="9" style="0" width="9"/>
    <col collapsed="false" customWidth="true" hidden="false" outlineLevel="0" max="10" min="10" style="0" width="15"/>
    <col collapsed="false" customWidth="true" hidden="false" outlineLevel="0" max="11" min="11" style="0" width="12"/>
    <col collapsed="false" customWidth="true" hidden="false" outlineLevel="0" max="12" min="12" style="0" width="14"/>
    <col collapsed="false" customWidth="true" hidden="false" outlineLevel="0" max="13" min="13" style="0" width="12"/>
    <col collapsed="false" customWidth="true" hidden="false" outlineLevel="0" max="14" min="14" style="0" width="11"/>
    <col collapsed="false" customWidth="true" hidden="false" outlineLevel="0" max="15" min="15" style="0" width="30"/>
    <col collapsed="false" customWidth="true" hidden="false" outlineLevel="0" max="16" min="16" style="0" width="24"/>
    <col collapsed="false" customWidth="true" hidden="false" outlineLevel="0" max="18" min="17" style="0" width="13"/>
    <col collapsed="false" customWidth="true" hidden="false" outlineLevel="0" max="19" min="19" style="0" width="14"/>
    <col collapsed="false" customWidth="true" hidden="false" outlineLevel="0" max="20" min="20" style="0" width="18"/>
  </cols>
  <sheetData>
    <row r="1" customFormat="false" ht="33.75" hidden="false" customHeight="true" outlineLevel="0" collapsed="fals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2" t="s">
        <v>15</v>
      </c>
      <c r="Q1" s="2" t="s">
        <v>16</v>
      </c>
      <c r="R1" s="2" t="s">
        <v>17</v>
      </c>
      <c r="S1" s="3" t="s">
        <v>18</v>
      </c>
      <c r="T1" s="3" t="s">
        <v>19</v>
      </c>
    </row>
    <row r="2" customFormat="false" ht="15" hidden="false" customHeight="false" outlineLevel="0" collapsed="false">
      <c r="A2" s="4"/>
      <c r="B2" s="4"/>
      <c r="C2" s="4"/>
      <c r="D2" s="4"/>
      <c r="E2" s="4"/>
      <c r="F2" s="4"/>
      <c r="G2" s="4"/>
      <c r="H2" s="5"/>
      <c r="I2" s="6"/>
      <c r="J2" s="7"/>
      <c r="K2" s="5"/>
      <c r="L2" s="6"/>
      <c r="M2" s="4"/>
      <c r="N2" s="4"/>
      <c r="O2" s="4"/>
      <c r="P2" s="4"/>
      <c r="Q2" s="4"/>
      <c r="R2" s="5"/>
      <c r="S2" s="8" t="str">
        <f aca="true">IF(OR(A2="",L2="",L2&lt;=0),"",IF(R2&lt;&gt;"",EDATE(R2,L2),IF(H2="","",IF(H2&gt;TODAY(),EDATE(H2,L2),EDATE(H2,L2*(INT(DATEDIF(H2,TODAY(),"m")/L2)+1))))))</f>
        <v/>
      </c>
      <c r="T2" s="9" t="str">
        <f aca="true">IF(S2="","",IF(S2&lt;TODAY(),"überfällig",IF(S2&lt;=TODAY()+30,"fällig in 30 Tagen","geplant")))</f>
        <v/>
      </c>
    </row>
    <row r="3" customFormat="false" ht="15" hidden="false" customHeight="false" outlineLevel="0" collapsed="false">
      <c r="A3" s="4"/>
      <c r="B3" s="4"/>
      <c r="C3" s="4"/>
      <c r="D3" s="4"/>
      <c r="E3" s="4"/>
      <c r="F3" s="4"/>
      <c r="G3" s="4"/>
      <c r="H3" s="5"/>
      <c r="I3" s="6"/>
      <c r="J3" s="7"/>
      <c r="K3" s="5"/>
      <c r="L3" s="6"/>
      <c r="M3" s="4"/>
      <c r="N3" s="4"/>
      <c r="O3" s="4"/>
      <c r="P3" s="4"/>
      <c r="Q3" s="4"/>
      <c r="R3" s="5"/>
      <c r="S3" s="8" t="str">
        <f aca="true">IF(OR(A3="",L3="",L3&lt;=0),"",IF(R3&lt;&gt;"",EDATE(R3,L3),IF(H3="","",IF(H3&gt;TODAY(),EDATE(H3,L3),EDATE(H3,L3*(INT(DATEDIF(H3,TODAY(),"m")/L3)+1))))))</f>
        <v/>
      </c>
      <c r="T3" s="9" t="str">
        <f aca="true">IF(S3="","",IF(S3&lt;TODAY(),"überfällig",IF(S3&lt;=TODAY()+30,"fällig in 30 Tagen","geplant")))</f>
        <v/>
      </c>
    </row>
    <row r="4" customFormat="false" ht="15" hidden="false" customHeight="false" outlineLevel="0" collapsed="false">
      <c r="A4" s="4"/>
      <c r="B4" s="4"/>
      <c r="C4" s="4"/>
      <c r="D4" s="4"/>
      <c r="E4" s="4"/>
      <c r="F4" s="4"/>
      <c r="G4" s="4"/>
      <c r="H4" s="5"/>
      <c r="I4" s="6"/>
      <c r="J4" s="7"/>
      <c r="K4" s="5"/>
      <c r="L4" s="6"/>
      <c r="M4" s="4"/>
      <c r="N4" s="4"/>
      <c r="O4" s="4"/>
      <c r="P4" s="4"/>
      <c r="Q4" s="4"/>
      <c r="R4" s="5"/>
      <c r="S4" s="8" t="str">
        <f aca="true">IF(OR(A4="",L4="",L4&lt;=0),"",IF(R4&lt;&gt;"",EDATE(R4,L4),IF(H4="","",IF(H4&gt;TODAY(),EDATE(H4,L4),EDATE(H4,L4*(INT(DATEDIF(H4,TODAY(),"m")/L4)+1))))))</f>
        <v/>
      </c>
      <c r="T4" s="9" t="str">
        <f aca="true">IF(S4="","",IF(S4&lt;TODAY(),"überfällig",IF(S4&lt;=TODAY()+30,"fällig in 30 Tagen","geplant")))</f>
        <v/>
      </c>
    </row>
    <row r="5" customFormat="false" ht="15" hidden="false" customHeight="false" outlineLevel="0" collapsed="false">
      <c r="A5" s="4"/>
      <c r="B5" s="4"/>
      <c r="C5" s="4"/>
      <c r="D5" s="4"/>
      <c r="E5" s="4"/>
      <c r="F5" s="4"/>
      <c r="G5" s="4"/>
      <c r="H5" s="5"/>
      <c r="I5" s="6"/>
      <c r="J5" s="7"/>
      <c r="K5" s="5"/>
      <c r="L5" s="6"/>
      <c r="M5" s="4"/>
      <c r="N5" s="4"/>
      <c r="O5" s="4"/>
      <c r="P5" s="4"/>
      <c r="Q5" s="4"/>
      <c r="R5" s="5"/>
      <c r="S5" s="8" t="str">
        <f aca="true">IF(OR(A5="",L5="",L5&lt;=0),"",IF(R5&lt;&gt;"",EDATE(R5,L5),IF(H5="","",IF(H5&gt;TODAY(),EDATE(H5,L5),EDATE(H5,L5*(INT(DATEDIF(H5,TODAY(),"m")/L5)+1))))))</f>
        <v/>
      </c>
      <c r="T5" s="9" t="str">
        <f aca="true">IF(S5="","",IF(S5&lt;TODAY(),"überfällig",IF(S5&lt;=TODAY()+30,"fällig in 30 Tagen","geplant")))</f>
        <v/>
      </c>
    </row>
    <row r="6" customFormat="false" ht="15" hidden="false" customHeight="false" outlineLevel="0" collapsed="false">
      <c r="A6" s="4"/>
      <c r="B6" s="4"/>
      <c r="C6" s="4"/>
      <c r="D6" s="4"/>
      <c r="E6" s="4"/>
      <c r="F6" s="4"/>
      <c r="G6" s="4"/>
      <c r="H6" s="5"/>
      <c r="I6" s="6"/>
      <c r="J6" s="7"/>
      <c r="K6" s="5"/>
      <c r="L6" s="6"/>
      <c r="M6" s="4"/>
      <c r="N6" s="4"/>
      <c r="O6" s="4"/>
      <c r="P6" s="4"/>
      <c r="Q6" s="4"/>
      <c r="R6" s="5"/>
      <c r="S6" s="8" t="str">
        <f aca="true">IF(OR(A6="",L6="",L6&lt;=0),"",IF(R6&lt;&gt;"",EDATE(R6,L6),IF(H6="","",IF(H6&gt;TODAY(),EDATE(H6,L6),EDATE(H6,L6*(INT(DATEDIF(H6,TODAY(),"m")/L6)+1))))))</f>
        <v/>
      </c>
      <c r="T6" s="9" t="str">
        <f aca="true">IF(S6="","",IF(S6&lt;TODAY(),"überfällig",IF(S6&lt;=TODAY()+30,"fällig in 30 Tagen","geplant")))</f>
        <v/>
      </c>
    </row>
    <row r="7" customFormat="false" ht="15" hidden="false" customHeight="false" outlineLevel="0" collapsed="false">
      <c r="A7" s="4"/>
      <c r="B7" s="4"/>
      <c r="C7" s="4"/>
      <c r="D7" s="4"/>
      <c r="E7" s="4"/>
      <c r="F7" s="4"/>
      <c r="G7" s="4"/>
      <c r="H7" s="5"/>
      <c r="I7" s="6"/>
      <c r="J7" s="7"/>
      <c r="K7" s="5"/>
      <c r="L7" s="6"/>
      <c r="M7" s="4"/>
      <c r="N7" s="4"/>
      <c r="O7" s="4"/>
      <c r="P7" s="4"/>
      <c r="Q7" s="4"/>
      <c r="R7" s="5"/>
      <c r="S7" s="8" t="str">
        <f aca="true">IF(OR(A7="",L7="",L7&lt;=0),"",IF(R7&lt;&gt;"",EDATE(R7,L7),IF(H7="","",IF(H7&gt;TODAY(),EDATE(H7,L7),EDATE(H7,L7*(INT(DATEDIF(H7,TODAY(),"m")/L7)+1))))))</f>
        <v/>
      </c>
      <c r="T7" s="9" t="str">
        <f aca="true">IF(S7="","",IF(S7&lt;TODAY(),"überfällig",IF(S7&lt;=TODAY()+30,"fällig in 30 Tagen","geplant")))</f>
        <v/>
      </c>
    </row>
    <row r="8" customFormat="false" ht="15" hidden="false" customHeight="false" outlineLevel="0" collapsed="false">
      <c r="A8" s="4"/>
      <c r="B8" s="4"/>
      <c r="C8" s="4"/>
      <c r="D8" s="4"/>
      <c r="E8" s="4"/>
      <c r="F8" s="4"/>
      <c r="G8" s="4"/>
      <c r="H8" s="5"/>
      <c r="I8" s="6"/>
      <c r="J8" s="7"/>
      <c r="K8" s="5"/>
      <c r="L8" s="6"/>
      <c r="M8" s="4"/>
      <c r="N8" s="4"/>
      <c r="O8" s="4"/>
      <c r="P8" s="4"/>
      <c r="Q8" s="4"/>
      <c r="R8" s="5"/>
      <c r="S8" s="8" t="str">
        <f aca="true">IF(OR(A8="",L8="",L8&lt;=0),"",IF(R8&lt;&gt;"",EDATE(R8,L8),IF(H8="","",IF(H8&gt;TODAY(),EDATE(H8,L8),EDATE(H8,L8*(INT(DATEDIF(H8,TODAY(),"m")/L8)+1))))))</f>
        <v/>
      </c>
      <c r="T8" s="9" t="str">
        <f aca="true">IF(S8="","",IF(S8&lt;TODAY(),"überfällig",IF(S8&lt;=TODAY()+30,"fällig in 30 Tagen","geplant")))</f>
        <v/>
      </c>
    </row>
    <row r="9" customFormat="false" ht="15" hidden="false" customHeight="false" outlineLevel="0" collapsed="false">
      <c r="A9" s="4"/>
      <c r="B9" s="4"/>
      <c r="C9" s="4"/>
      <c r="D9" s="4"/>
      <c r="E9" s="4"/>
      <c r="F9" s="4"/>
      <c r="G9" s="4"/>
      <c r="H9" s="5"/>
      <c r="I9" s="6"/>
      <c r="J9" s="7"/>
      <c r="K9" s="5"/>
      <c r="L9" s="6"/>
      <c r="M9" s="4"/>
      <c r="N9" s="4"/>
      <c r="O9" s="4"/>
      <c r="P9" s="4"/>
      <c r="Q9" s="4"/>
      <c r="R9" s="5"/>
      <c r="S9" s="8" t="str">
        <f aca="true">IF(OR(A9="",L9="",L9&lt;=0),"",IF(R9&lt;&gt;"",EDATE(R9,L9),IF(H9="","",IF(H9&gt;TODAY(),EDATE(H9,L9),EDATE(H9,L9*(INT(DATEDIF(H9,TODAY(),"m")/L9)+1))))))</f>
        <v/>
      </c>
      <c r="T9" s="9" t="str">
        <f aca="true">IF(S9="","",IF(S9&lt;TODAY(),"überfällig",IF(S9&lt;=TODAY()+30,"fällig in 30 Tagen","geplant")))</f>
        <v/>
      </c>
    </row>
    <row r="10" customFormat="false" ht="15" hidden="false" customHeight="false" outlineLevel="0" collapsed="false">
      <c r="A10" s="4"/>
      <c r="B10" s="4"/>
      <c r="C10" s="4"/>
      <c r="D10" s="4"/>
      <c r="E10" s="4"/>
      <c r="F10" s="4"/>
      <c r="G10" s="4"/>
      <c r="H10" s="5"/>
      <c r="I10" s="6"/>
      <c r="J10" s="7"/>
      <c r="K10" s="5"/>
      <c r="L10" s="6"/>
      <c r="M10" s="4"/>
      <c r="N10" s="4"/>
      <c r="O10" s="4"/>
      <c r="P10" s="4"/>
      <c r="Q10" s="4"/>
      <c r="R10" s="5"/>
      <c r="S10" s="8" t="str">
        <f aca="true">IF(OR(A10="",L10="",L10&lt;=0),"",IF(R10&lt;&gt;"",EDATE(R10,L10),IF(H10="","",IF(H10&gt;TODAY(),EDATE(H10,L10),EDATE(H10,L10*(INT(DATEDIF(H10,TODAY(),"m")/L10)+1))))))</f>
        <v/>
      </c>
      <c r="T10" s="9" t="str">
        <f aca="true">IF(S10="","",IF(S10&lt;TODAY(),"überfällig",IF(S10&lt;=TODAY()+30,"fällig in 30 Tagen","geplant")))</f>
        <v/>
      </c>
    </row>
    <row r="11" customFormat="false" ht="15" hidden="false" customHeight="false" outlineLevel="0" collapsed="false">
      <c r="A11" s="4"/>
      <c r="B11" s="4"/>
      <c r="C11" s="4"/>
      <c r="D11" s="4"/>
      <c r="E11" s="4"/>
      <c r="F11" s="4"/>
      <c r="G11" s="4"/>
      <c r="H11" s="5"/>
      <c r="I11" s="6"/>
      <c r="J11" s="7"/>
      <c r="K11" s="5"/>
      <c r="L11" s="6"/>
      <c r="M11" s="4"/>
      <c r="N11" s="4"/>
      <c r="O11" s="4"/>
      <c r="P11" s="4"/>
      <c r="Q11" s="4"/>
      <c r="R11" s="5"/>
      <c r="S11" s="8" t="str">
        <f aca="true">IF(OR(A11="",L11="",L11&lt;=0),"",IF(R11&lt;&gt;"",EDATE(R11,L11),IF(H11="","",IF(H11&gt;TODAY(),EDATE(H11,L11),EDATE(H11,L11*(INT(DATEDIF(H11,TODAY(),"m")/L11)+1))))))</f>
        <v/>
      </c>
      <c r="T11" s="9" t="str">
        <f aca="true">IF(S11="","",IF(S11&lt;TODAY(),"überfällig",IF(S11&lt;=TODAY()+30,"fällig in 30 Tagen","geplant")))</f>
        <v/>
      </c>
    </row>
    <row r="12" customFormat="false" ht="15" hidden="false" customHeight="false" outlineLevel="0" collapsed="false">
      <c r="A12" s="4"/>
      <c r="B12" s="4"/>
      <c r="C12" s="4"/>
      <c r="D12" s="4"/>
      <c r="E12" s="4"/>
      <c r="F12" s="4"/>
      <c r="G12" s="4"/>
      <c r="H12" s="5"/>
      <c r="I12" s="6"/>
      <c r="J12" s="7"/>
      <c r="K12" s="5"/>
      <c r="L12" s="6"/>
      <c r="M12" s="4"/>
      <c r="N12" s="4"/>
      <c r="O12" s="4"/>
      <c r="P12" s="4"/>
      <c r="Q12" s="4"/>
      <c r="R12" s="5"/>
      <c r="S12" s="8" t="str">
        <f aca="true">IF(OR(A12="",L12="",L12&lt;=0),"",IF(R12&lt;&gt;"",EDATE(R12,L12),IF(H12="","",IF(H12&gt;TODAY(),EDATE(H12,L12),EDATE(H12,L12*(INT(DATEDIF(H12,TODAY(),"m")/L12)+1))))))</f>
        <v/>
      </c>
      <c r="T12" s="9" t="str">
        <f aca="true">IF(S12="","",IF(S12&lt;TODAY(),"überfällig",IF(S12&lt;=TODAY()+30,"fällig in 30 Tagen","geplant")))</f>
        <v/>
      </c>
    </row>
    <row r="13" customFormat="false" ht="15" hidden="false" customHeight="false" outlineLevel="0" collapsed="false">
      <c r="A13" s="4"/>
      <c r="B13" s="4"/>
      <c r="C13" s="4"/>
      <c r="D13" s="4"/>
      <c r="E13" s="4"/>
      <c r="F13" s="4"/>
      <c r="G13" s="4"/>
      <c r="H13" s="5"/>
      <c r="I13" s="6"/>
      <c r="J13" s="7"/>
      <c r="K13" s="5"/>
      <c r="L13" s="6"/>
      <c r="M13" s="4"/>
      <c r="N13" s="4"/>
      <c r="O13" s="4"/>
      <c r="P13" s="4"/>
      <c r="Q13" s="4"/>
      <c r="R13" s="5"/>
      <c r="S13" s="8" t="str">
        <f aca="true">IF(OR(A13="",L13="",L13&lt;=0),"",IF(R13&lt;&gt;"",EDATE(R13,L13),IF(H13="","",IF(H13&gt;TODAY(),EDATE(H13,L13),EDATE(H13,L13*(INT(DATEDIF(H13,TODAY(),"m")/L13)+1))))))</f>
        <v/>
      </c>
      <c r="T13" s="9" t="str">
        <f aca="true">IF(S13="","",IF(S13&lt;TODAY(),"überfällig",IF(S13&lt;=TODAY()+30,"fällig in 30 Tagen","geplant")))</f>
        <v/>
      </c>
    </row>
    <row r="14" customFormat="false" ht="15" hidden="false" customHeight="false" outlineLevel="0" collapsed="false">
      <c r="A14" s="4"/>
      <c r="B14" s="4"/>
      <c r="C14" s="4"/>
      <c r="D14" s="4"/>
      <c r="E14" s="4"/>
      <c r="F14" s="4"/>
      <c r="G14" s="4"/>
      <c r="H14" s="5"/>
      <c r="I14" s="6"/>
      <c r="J14" s="7"/>
      <c r="K14" s="5"/>
      <c r="L14" s="6"/>
      <c r="M14" s="4"/>
      <c r="N14" s="4"/>
      <c r="O14" s="4"/>
      <c r="P14" s="4"/>
      <c r="Q14" s="4"/>
      <c r="R14" s="5"/>
      <c r="S14" s="8" t="str">
        <f aca="true">IF(OR(A14="",L14="",L14&lt;=0),"",IF(R14&lt;&gt;"",EDATE(R14,L14),IF(H14="","",IF(H14&gt;TODAY(),EDATE(H14,L14),EDATE(H14,L14*(INT(DATEDIF(H14,TODAY(),"m")/L14)+1))))))</f>
        <v/>
      </c>
      <c r="T14" s="9" t="str">
        <f aca="true">IF(S14="","",IF(S14&lt;TODAY(),"überfällig",IF(S14&lt;=TODAY()+30,"fällig in 30 Tagen","geplant")))</f>
        <v/>
      </c>
    </row>
    <row r="15" customFormat="false" ht="15" hidden="false" customHeight="false" outlineLevel="0" collapsed="false">
      <c r="A15" s="4"/>
      <c r="B15" s="4"/>
      <c r="C15" s="4"/>
      <c r="D15" s="4"/>
      <c r="E15" s="4"/>
      <c r="F15" s="4"/>
      <c r="G15" s="4"/>
      <c r="H15" s="5"/>
      <c r="I15" s="6"/>
      <c r="J15" s="7"/>
      <c r="K15" s="5"/>
      <c r="L15" s="6"/>
      <c r="M15" s="4"/>
      <c r="N15" s="4"/>
      <c r="O15" s="4"/>
      <c r="P15" s="4"/>
      <c r="Q15" s="4"/>
      <c r="R15" s="5"/>
      <c r="S15" s="8" t="str">
        <f aca="true">IF(OR(A15="",L15="",L15&lt;=0),"",IF(R15&lt;&gt;"",EDATE(R15,L15),IF(H15="","",IF(H15&gt;TODAY(),EDATE(H15,L15),EDATE(H15,L15*(INT(DATEDIF(H15,TODAY(),"m")/L15)+1))))))</f>
        <v/>
      </c>
      <c r="T15" s="9" t="str">
        <f aca="true">IF(S15="","",IF(S15&lt;TODAY(),"überfällig",IF(S15&lt;=TODAY()+30,"fällig in 30 Tagen","geplant")))</f>
        <v/>
      </c>
    </row>
    <row r="16" customFormat="false" ht="15" hidden="false" customHeight="false" outlineLevel="0" collapsed="false">
      <c r="A16" s="4"/>
      <c r="B16" s="4"/>
      <c r="C16" s="4"/>
      <c r="D16" s="4"/>
      <c r="E16" s="4"/>
      <c r="F16" s="4"/>
      <c r="G16" s="4"/>
      <c r="H16" s="5"/>
      <c r="I16" s="6"/>
      <c r="J16" s="7"/>
      <c r="K16" s="5"/>
      <c r="L16" s="6"/>
      <c r="M16" s="4"/>
      <c r="N16" s="4"/>
      <c r="O16" s="4"/>
      <c r="P16" s="4"/>
      <c r="Q16" s="4"/>
      <c r="R16" s="5"/>
      <c r="S16" s="8" t="str">
        <f aca="true">IF(OR(A16="",L16="",L16&lt;=0),"",IF(R16&lt;&gt;"",EDATE(R16,L16),IF(H16="","",IF(H16&gt;TODAY(),EDATE(H16,L16),EDATE(H16,L16*(INT(DATEDIF(H16,TODAY(),"m")/L16)+1))))))</f>
        <v/>
      </c>
      <c r="T16" s="9" t="str">
        <f aca="true">IF(S16="","",IF(S16&lt;TODAY(),"überfällig",IF(S16&lt;=TODAY()+30,"fällig in 30 Tagen","geplant")))</f>
        <v/>
      </c>
    </row>
    <row r="17" customFormat="false" ht="15" hidden="false" customHeight="false" outlineLevel="0" collapsed="false">
      <c r="A17" s="4"/>
      <c r="B17" s="4"/>
      <c r="C17" s="4"/>
      <c r="D17" s="4"/>
      <c r="E17" s="4"/>
      <c r="F17" s="4"/>
      <c r="G17" s="4"/>
      <c r="H17" s="5"/>
      <c r="I17" s="6"/>
      <c r="J17" s="7"/>
      <c r="K17" s="5"/>
      <c r="L17" s="6"/>
      <c r="M17" s="4"/>
      <c r="N17" s="4"/>
      <c r="O17" s="4"/>
      <c r="P17" s="4"/>
      <c r="Q17" s="4"/>
      <c r="R17" s="5"/>
      <c r="S17" s="8" t="str">
        <f aca="true">IF(OR(A17="",L17="",L17&lt;=0),"",IF(R17&lt;&gt;"",EDATE(R17,L17),IF(H17="","",IF(H17&gt;TODAY(),EDATE(H17,L17),EDATE(H17,L17*(INT(DATEDIF(H17,TODAY(),"m")/L17)+1))))))</f>
        <v/>
      </c>
      <c r="T17" s="9" t="str">
        <f aca="true">IF(S17="","",IF(S17&lt;TODAY(),"überfällig",IF(S17&lt;=TODAY()+30,"fällig in 30 Tagen","geplant")))</f>
        <v/>
      </c>
    </row>
    <row r="18" customFormat="false" ht="15" hidden="false" customHeight="false" outlineLevel="0" collapsed="false">
      <c r="A18" s="4"/>
      <c r="B18" s="4"/>
      <c r="C18" s="4"/>
      <c r="D18" s="4"/>
      <c r="E18" s="4"/>
      <c r="F18" s="4"/>
      <c r="G18" s="4"/>
      <c r="H18" s="5"/>
      <c r="I18" s="6"/>
      <c r="J18" s="7"/>
      <c r="K18" s="5"/>
      <c r="L18" s="6"/>
      <c r="M18" s="4"/>
      <c r="N18" s="4"/>
      <c r="O18" s="4"/>
      <c r="P18" s="4"/>
      <c r="Q18" s="4"/>
      <c r="R18" s="5"/>
      <c r="S18" s="8" t="str">
        <f aca="true">IF(OR(A18="",L18="",L18&lt;=0),"",IF(R18&lt;&gt;"",EDATE(R18,L18),IF(H18="","",IF(H18&gt;TODAY(),EDATE(H18,L18),EDATE(H18,L18*(INT(DATEDIF(H18,TODAY(),"m")/L18)+1))))))</f>
        <v/>
      </c>
      <c r="T18" s="9" t="str">
        <f aca="true">IF(S18="","",IF(S18&lt;TODAY(),"überfällig",IF(S18&lt;=TODAY()+30,"fällig in 30 Tagen","geplant")))</f>
        <v/>
      </c>
    </row>
    <row r="19" customFormat="false" ht="15" hidden="false" customHeight="false" outlineLevel="0" collapsed="false">
      <c r="A19" s="4"/>
      <c r="B19" s="4"/>
      <c r="C19" s="4"/>
      <c r="D19" s="4"/>
      <c r="E19" s="4"/>
      <c r="F19" s="4"/>
      <c r="G19" s="4"/>
      <c r="H19" s="5"/>
      <c r="I19" s="6"/>
      <c r="J19" s="7"/>
      <c r="K19" s="5"/>
      <c r="L19" s="6"/>
      <c r="M19" s="4"/>
      <c r="N19" s="4"/>
      <c r="O19" s="4"/>
      <c r="P19" s="4"/>
      <c r="Q19" s="4"/>
      <c r="R19" s="5"/>
      <c r="S19" s="8" t="str">
        <f aca="true">IF(OR(A19="",L19="",L19&lt;=0),"",IF(R19&lt;&gt;"",EDATE(R19,L19),IF(H19="","",IF(H19&gt;TODAY(),EDATE(H19,L19),EDATE(H19,L19*(INT(DATEDIF(H19,TODAY(),"m")/L19)+1))))))</f>
        <v/>
      </c>
      <c r="T19" s="9" t="str">
        <f aca="true">IF(S19="","",IF(S19&lt;TODAY(),"überfällig",IF(S19&lt;=TODAY()+30,"fällig in 30 Tagen","geplant")))</f>
        <v/>
      </c>
    </row>
    <row r="20" customFormat="false" ht="15" hidden="false" customHeight="false" outlineLevel="0" collapsed="false">
      <c r="A20" s="4"/>
      <c r="B20" s="4"/>
      <c r="C20" s="4"/>
      <c r="D20" s="4"/>
      <c r="E20" s="4"/>
      <c r="F20" s="4"/>
      <c r="G20" s="4"/>
      <c r="H20" s="5"/>
      <c r="I20" s="6"/>
      <c r="J20" s="7"/>
      <c r="K20" s="5"/>
      <c r="L20" s="6"/>
      <c r="M20" s="4"/>
      <c r="N20" s="4"/>
      <c r="O20" s="4"/>
      <c r="P20" s="4"/>
      <c r="Q20" s="4"/>
      <c r="R20" s="5"/>
      <c r="S20" s="8" t="str">
        <f aca="true">IF(OR(A20="",L20="",L20&lt;=0),"",IF(R20&lt;&gt;"",EDATE(R20,L20),IF(H20="","",IF(H20&gt;TODAY(),EDATE(H20,L20),EDATE(H20,L20*(INT(DATEDIF(H20,TODAY(),"m")/L20)+1))))))</f>
        <v/>
      </c>
      <c r="T20" s="9" t="str">
        <f aca="true">IF(S20="","",IF(S20&lt;TODAY(),"überfällig",IF(S20&lt;=TODAY()+30,"fällig in 30 Tagen","geplant")))</f>
        <v/>
      </c>
    </row>
    <row r="21" customFormat="false" ht="15" hidden="false" customHeight="false" outlineLevel="0" collapsed="false">
      <c r="A21" s="4"/>
      <c r="B21" s="4"/>
      <c r="C21" s="4"/>
      <c r="D21" s="4"/>
      <c r="E21" s="4"/>
      <c r="F21" s="4"/>
      <c r="G21" s="4"/>
      <c r="H21" s="5"/>
      <c r="I21" s="6"/>
      <c r="J21" s="7"/>
      <c r="K21" s="5"/>
      <c r="L21" s="6"/>
      <c r="M21" s="4"/>
      <c r="N21" s="4"/>
      <c r="O21" s="4"/>
      <c r="P21" s="4"/>
      <c r="Q21" s="4"/>
      <c r="R21" s="5"/>
      <c r="S21" s="8" t="str">
        <f aca="true">IF(OR(A21="",L21="",L21&lt;=0),"",IF(R21&lt;&gt;"",EDATE(R21,L21),IF(H21="","",IF(H21&gt;TODAY(),EDATE(H21,L21),EDATE(H21,L21*(INT(DATEDIF(H21,TODAY(),"m")/L21)+1))))))</f>
        <v/>
      </c>
      <c r="T21" s="9" t="str">
        <f aca="true">IF(S21="","",IF(S21&lt;TODAY(),"überfällig",IF(S21&lt;=TODAY()+30,"fällig in 30 Tagen","geplant")))</f>
        <v/>
      </c>
    </row>
    <row r="22" customFormat="false" ht="15" hidden="false" customHeight="false" outlineLevel="0" collapsed="false">
      <c r="A22" s="4"/>
      <c r="B22" s="4"/>
      <c r="C22" s="4"/>
      <c r="D22" s="4"/>
      <c r="E22" s="4"/>
      <c r="F22" s="4"/>
      <c r="G22" s="4"/>
      <c r="H22" s="5"/>
      <c r="I22" s="6"/>
      <c r="J22" s="7"/>
      <c r="K22" s="5"/>
      <c r="L22" s="6"/>
      <c r="M22" s="4"/>
      <c r="N22" s="4"/>
      <c r="O22" s="4"/>
      <c r="P22" s="4"/>
      <c r="Q22" s="4"/>
      <c r="R22" s="5"/>
      <c r="S22" s="8" t="str">
        <f aca="true">IF(OR(A22="",L22="",L22&lt;=0),"",IF(R22&lt;&gt;"",EDATE(R22,L22),IF(H22="","",IF(H22&gt;TODAY(),EDATE(H22,L22),EDATE(H22,L22*(INT(DATEDIF(H22,TODAY(),"m")/L22)+1))))))</f>
        <v/>
      </c>
      <c r="T22" s="9" t="str">
        <f aca="true">IF(S22="","",IF(S22&lt;TODAY(),"überfällig",IF(S22&lt;=TODAY()+30,"fällig in 30 Tagen","geplant")))</f>
        <v/>
      </c>
    </row>
    <row r="23" customFormat="false" ht="15" hidden="false" customHeight="false" outlineLevel="0" collapsed="false">
      <c r="A23" s="4"/>
      <c r="B23" s="4"/>
      <c r="C23" s="4"/>
      <c r="D23" s="4"/>
      <c r="E23" s="4"/>
      <c r="F23" s="4"/>
      <c r="G23" s="4"/>
      <c r="H23" s="5"/>
      <c r="I23" s="6"/>
      <c r="J23" s="7"/>
      <c r="K23" s="5"/>
      <c r="L23" s="6"/>
      <c r="M23" s="4"/>
      <c r="N23" s="4"/>
      <c r="O23" s="4"/>
      <c r="P23" s="4"/>
      <c r="Q23" s="4"/>
      <c r="R23" s="5"/>
      <c r="S23" s="8" t="str">
        <f aca="true">IF(OR(A23="",L23="",L23&lt;=0),"",IF(R23&lt;&gt;"",EDATE(R23,L23),IF(H23="","",IF(H23&gt;TODAY(),EDATE(H23,L23),EDATE(H23,L23*(INT(DATEDIF(H23,TODAY(),"m")/L23)+1))))))</f>
        <v/>
      </c>
      <c r="T23" s="9" t="str">
        <f aca="true">IF(S23="","",IF(S23&lt;TODAY(),"überfällig",IF(S23&lt;=TODAY()+30,"fällig in 30 Tagen","geplant")))</f>
        <v/>
      </c>
    </row>
    <row r="24" customFormat="false" ht="15" hidden="false" customHeight="false" outlineLevel="0" collapsed="false">
      <c r="A24" s="4"/>
      <c r="B24" s="4"/>
      <c r="C24" s="4"/>
      <c r="D24" s="4"/>
      <c r="E24" s="4"/>
      <c r="F24" s="4"/>
      <c r="G24" s="4"/>
      <c r="H24" s="5"/>
      <c r="I24" s="6"/>
      <c r="J24" s="7"/>
      <c r="K24" s="5"/>
      <c r="L24" s="6"/>
      <c r="M24" s="4"/>
      <c r="N24" s="4"/>
      <c r="O24" s="4"/>
      <c r="P24" s="4"/>
      <c r="Q24" s="4"/>
      <c r="R24" s="5"/>
      <c r="S24" s="8" t="str">
        <f aca="true">IF(OR(A24="",L24="",L24&lt;=0),"",IF(R24&lt;&gt;"",EDATE(R24,L24),IF(H24="","",IF(H24&gt;TODAY(),EDATE(H24,L24),EDATE(H24,L24*(INT(DATEDIF(H24,TODAY(),"m")/L24)+1))))))</f>
        <v/>
      </c>
      <c r="T24" s="9" t="str">
        <f aca="true">IF(S24="","",IF(S24&lt;TODAY(),"überfällig",IF(S24&lt;=TODAY()+30,"fällig in 30 Tagen","geplant")))</f>
        <v/>
      </c>
    </row>
    <row r="25" customFormat="false" ht="15" hidden="false" customHeight="false" outlineLevel="0" collapsed="false">
      <c r="A25" s="4"/>
      <c r="B25" s="4"/>
      <c r="C25" s="4"/>
      <c r="D25" s="4"/>
      <c r="E25" s="4"/>
      <c r="F25" s="4"/>
      <c r="G25" s="4"/>
      <c r="H25" s="5"/>
      <c r="I25" s="6"/>
      <c r="J25" s="7"/>
      <c r="K25" s="5"/>
      <c r="L25" s="6"/>
      <c r="M25" s="4"/>
      <c r="N25" s="4"/>
      <c r="O25" s="4"/>
      <c r="P25" s="4"/>
      <c r="Q25" s="4"/>
      <c r="R25" s="5"/>
      <c r="S25" s="8" t="str">
        <f aca="true">IF(OR(A25="",L25="",L25&lt;=0),"",IF(R25&lt;&gt;"",EDATE(R25,L25),IF(H25="","",IF(H25&gt;TODAY(),EDATE(H25,L25),EDATE(H25,L25*(INT(DATEDIF(H25,TODAY(),"m")/L25)+1))))))</f>
        <v/>
      </c>
      <c r="T25" s="9" t="str">
        <f aca="true">IF(S25="","",IF(S25&lt;TODAY(),"überfällig",IF(S25&lt;=TODAY()+30,"fällig in 30 Tagen","geplant")))</f>
        <v/>
      </c>
    </row>
    <row r="26" customFormat="false" ht="15" hidden="false" customHeight="false" outlineLevel="0" collapsed="false">
      <c r="A26" s="4"/>
      <c r="B26" s="4"/>
      <c r="C26" s="4"/>
      <c r="D26" s="4"/>
      <c r="E26" s="4"/>
      <c r="F26" s="4"/>
      <c r="G26" s="4"/>
      <c r="H26" s="5"/>
      <c r="I26" s="6"/>
      <c r="J26" s="7"/>
      <c r="K26" s="5"/>
      <c r="L26" s="6"/>
      <c r="M26" s="4"/>
      <c r="N26" s="4"/>
      <c r="O26" s="4"/>
      <c r="P26" s="4"/>
      <c r="Q26" s="4"/>
      <c r="R26" s="5"/>
      <c r="S26" s="8" t="str">
        <f aca="true">IF(OR(A26="",L26="",L26&lt;=0),"",IF(R26&lt;&gt;"",EDATE(R26,L26),IF(H26="","",IF(H26&gt;TODAY(),EDATE(H26,L26),EDATE(H26,L26*(INT(DATEDIF(H26,TODAY(),"m")/L26)+1))))))</f>
        <v/>
      </c>
      <c r="T26" s="9" t="str">
        <f aca="true">IF(S26="","",IF(S26&lt;TODAY(),"überfällig",IF(S26&lt;=TODAY()+30,"fällig in 30 Tagen","geplant")))</f>
        <v/>
      </c>
    </row>
    <row r="27" customFormat="false" ht="15" hidden="false" customHeight="false" outlineLevel="0" collapsed="false">
      <c r="A27" s="4"/>
      <c r="B27" s="4"/>
      <c r="C27" s="4"/>
      <c r="D27" s="4"/>
      <c r="E27" s="4"/>
      <c r="F27" s="4"/>
      <c r="G27" s="4"/>
      <c r="H27" s="5"/>
      <c r="I27" s="6"/>
      <c r="J27" s="7"/>
      <c r="K27" s="5"/>
      <c r="L27" s="6"/>
      <c r="M27" s="4"/>
      <c r="N27" s="4"/>
      <c r="O27" s="4"/>
      <c r="P27" s="4"/>
      <c r="Q27" s="4"/>
      <c r="R27" s="5"/>
      <c r="S27" s="8" t="str">
        <f aca="true">IF(OR(A27="",L27="",L27&lt;=0),"",IF(R27&lt;&gt;"",EDATE(R27,L27),IF(H27="","",IF(H27&gt;TODAY(),EDATE(H27,L27),EDATE(H27,L27*(INT(DATEDIF(H27,TODAY(),"m")/L27)+1))))))</f>
        <v/>
      </c>
      <c r="T27" s="9" t="str">
        <f aca="true">IF(S27="","",IF(S27&lt;TODAY(),"überfällig",IF(S27&lt;=TODAY()+30,"fällig in 30 Tagen","geplant")))</f>
        <v/>
      </c>
    </row>
    <row r="28" customFormat="false" ht="15" hidden="false" customHeight="false" outlineLevel="0" collapsed="false">
      <c r="A28" s="4"/>
      <c r="B28" s="4"/>
      <c r="C28" s="4"/>
      <c r="D28" s="4"/>
      <c r="E28" s="4"/>
      <c r="F28" s="4"/>
      <c r="G28" s="4"/>
      <c r="H28" s="5"/>
      <c r="I28" s="6"/>
      <c r="J28" s="7"/>
      <c r="K28" s="5"/>
      <c r="L28" s="6"/>
      <c r="M28" s="4"/>
      <c r="N28" s="4"/>
      <c r="O28" s="4"/>
      <c r="P28" s="4"/>
      <c r="Q28" s="4"/>
      <c r="R28" s="5"/>
      <c r="S28" s="8" t="str">
        <f aca="true">IF(OR(A28="",L28="",L28&lt;=0),"",IF(R28&lt;&gt;"",EDATE(R28,L28),IF(H28="","",IF(H28&gt;TODAY(),EDATE(H28,L28),EDATE(H28,L28*(INT(DATEDIF(H28,TODAY(),"m")/L28)+1))))))</f>
        <v/>
      </c>
      <c r="T28" s="9" t="str">
        <f aca="true">IF(S28="","",IF(S28&lt;TODAY(),"überfällig",IF(S28&lt;=TODAY()+30,"fällig in 30 Tagen","geplant")))</f>
        <v/>
      </c>
    </row>
    <row r="29" customFormat="false" ht="15" hidden="false" customHeight="false" outlineLevel="0" collapsed="false">
      <c r="A29" s="4"/>
      <c r="B29" s="4"/>
      <c r="C29" s="4"/>
      <c r="D29" s="4"/>
      <c r="E29" s="4"/>
      <c r="F29" s="4"/>
      <c r="G29" s="4"/>
      <c r="H29" s="5"/>
      <c r="I29" s="6"/>
      <c r="J29" s="7"/>
      <c r="K29" s="5"/>
      <c r="L29" s="6"/>
      <c r="M29" s="4"/>
      <c r="N29" s="4"/>
      <c r="O29" s="4"/>
      <c r="P29" s="4"/>
      <c r="Q29" s="4"/>
      <c r="R29" s="5"/>
      <c r="S29" s="8" t="str">
        <f aca="true">IF(OR(A29="",L29="",L29&lt;=0),"",IF(R29&lt;&gt;"",EDATE(R29,L29),IF(H29="","",IF(H29&gt;TODAY(),EDATE(H29,L29),EDATE(H29,L29*(INT(DATEDIF(H29,TODAY(),"m")/L29)+1))))))</f>
        <v/>
      </c>
      <c r="T29" s="9" t="str">
        <f aca="true">IF(S29="","",IF(S29&lt;TODAY(),"überfällig",IF(S29&lt;=TODAY()+30,"fällig in 30 Tagen","geplant")))</f>
        <v/>
      </c>
    </row>
    <row r="30" customFormat="false" ht="15" hidden="false" customHeight="false" outlineLevel="0" collapsed="false">
      <c r="A30" s="4"/>
      <c r="B30" s="4"/>
      <c r="C30" s="4"/>
      <c r="D30" s="4"/>
      <c r="E30" s="4"/>
      <c r="F30" s="4"/>
      <c r="G30" s="4"/>
      <c r="H30" s="5"/>
      <c r="I30" s="6"/>
      <c r="J30" s="7"/>
      <c r="K30" s="5"/>
      <c r="L30" s="6"/>
      <c r="M30" s="4"/>
      <c r="N30" s="4"/>
      <c r="O30" s="4"/>
      <c r="P30" s="4"/>
      <c r="Q30" s="4"/>
      <c r="R30" s="5"/>
      <c r="S30" s="8" t="str">
        <f aca="true">IF(OR(A30="",L30="",L30&lt;=0),"",IF(R30&lt;&gt;"",EDATE(R30,L30),IF(H30="","",IF(H30&gt;TODAY(),EDATE(H30,L30),EDATE(H30,L30*(INT(DATEDIF(H30,TODAY(),"m")/L30)+1))))))</f>
        <v/>
      </c>
      <c r="T30" s="9" t="str">
        <f aca="true">IF(S30="","",IF(S30&lt;TODAY(),"überfällig",IF(S30&lt;=TODAY()+30,"fällig in 30 Tagen","geplant")))</f>
        <v/>
      </c>
    </row>
    <row r="31" customFormat="false" ht="15" hidden="false" customHeight="false" outlineLevel="0" collapsed="false">
      <c r="A31" s="4"/>
      <c r="B31" s="4"/>
      <c r="C31" s="4"/>
      <c r="D31" s="4"/>
      <c r="E31" s="4"/>
      <c r="F31" s="4"/>
      <c r="G31" s="4"/>
      <c r="H31" s="5"/>
      <c r="I31" s="6"/>
      <c r="J31" s="7"/>
      <c r="K31" s="5"/>
      <c r="L31" s="6"/>
      <c r="M31" s="4"/>
      <c r="N31" s="4"/>
      <c r="O31" s="4"/>
      <c r="P31" s="4"/>
      <c r="Q31" s="4"/>
      <c r="R31" s="5"/>
      <c r="S31" s="8" t="str">
        <f aca="true">IF(OR(A31="",L31="",L31&lt;=0),"",IF(R31&lt;&gt;"",EDATE(R31,L31),IF(H31="","",IF(H31&gt;TODAY(),EDATE(H31,L31),EDATE(H31,L31*(INT(DATEDIF(H31,TODAY(),"m")/L31)+1))))))</f>
        <v/>
      </c>
      <c r="T31" s="9" t="str">
        <f aca="true">IF(S31="","",IF(S31&lt;TODAY(),"überfällig",IF(S31&lt;=TODAY()+30,"fällig in 30 Tagen","geplant")))</f>
        <v/>
      </c>
    </row>
    <row r="32" customFormat="false" ht="15" hidden="false" customHeight="false" outlineLevel="0" collapsed="false">
      <c r="A32" s="4"/>
      <c r="B32" s="4"/>
      <c r="C32" s="4"/>
      <c r="D32" s="4"/>
      <c r="E32" s="4"/>
      <c r="F32" s="4"/>
      <c r="G32" s="4"/>
      <c r="H32" s="5"/>
      <c r="I32" s="6"/>
      <c r="J32" s="7"/>
      <c r="K32" s="5"/>
      <c r="L32" s="6"/>
      <c r="M32" s="4"/>
      <c r="N32" s="4"/>
      <c r="O32" s="4"/>
      <c r="P32" s="4"/>
      <c r="Q32" s="4"/>
      <c r="R32" s="5"/>
      <c r="S32" s="8" t="str">
        <f aca="true">IF(OR(A32="",L32="",L32&lt;=0),"",IF(R32&lt;&gt;"",EDATE(R32,L32),IF(H32="","",IF(H32&gt;TODAY(),EDATE(H32,L32),EDATE(H32,L32*(INT(DATEDIF(H32,TODAY(),"m")/L32)+1))))))</f>
        <v/>
      </c>
      <c r="T32" s="9" t="str">
        <f aca="true">IF(S32="","",IF(S32&lt;TODAY(),"überfällig",IF(S32&lt;=TODAY()+30,"fällig in 30 Tagen","geplant")))</f>
        <v/>
      </c>
    </row>
    <row r="33" customFormat="false" ht="15" hidden="false" customHeight="false" outlineLevel="0" collapsed="false">
      <c r="A33" s="4"/>
      <c r="B33" s="4"/>
      <c r="C33" s="4"/>
      <c r="D33" s="4"/>
      <c r="E33" s="4"/>
      <c r="F33" s="4"/>
      <c r="G33" s="4"/>
      <c r="H33" s="5"/>
      <c r="I33" s="6"/>
      <c r="J33" s="7"/>
      <c r="K33" s="5"/>
      <c r="L33" s="6"/>
      <c r="M33" s="4"/>
      <c r="N33" s="4"/>
      <c r="O33" s="4"/>
      <c r="P33" s="4"/>
      <c r="Q33" s="4"/>
      <c r="R33" s="5"/>
      <c r="S33" s="8" t="str">
        <f aca="true">IF(OR(A33="",L33="",L33&lt;=0),"",IF(R33&lt;&gt;"",EDATE(R33,L33),IF(H33="","",IF(H33&gt;TODAY(),EDATE(H33,L33),EDATE(H33,L33*(INT(DATEDIF(H33,TODAY(),"m")/L33)+1))))))</f>
        <v/>
      </c>
      <c r="T33" s="9" t="str">
        <f aca="true">IF(S33="","",IF(S33&lt;TODAY(),"überfällig",IF(S33&lt;=TODAY()+30,"fällig in 30 Tagen","geplant")))</f>
        <v/>
      </c>
    </row>
    <row r="34" customFormat="false" ht="15" hidden="false" customHeight="false" outlineLevel="0" collapsed="false">
      <c r="A34" s="4"/>
      <c r="B34" s="4"/>
      <c r="C34" s="4"/>
      <c r="D34" s="4"/>
      <c r="E34" s="4"/>
      <c r="F34" s="4"/>
      <c r="G34" s="4"/>
      <c r="H34" s="5"/>
      <c r="I34" s="6"/>
      <c r="J34" s="7"/>
      <c r="K34" s="5"/>
      <c r="L34" s="6"/>
      <c r="M34" s="4"/>
      <c r="N34" s="4"/>
      <c r="O34" s="4"/>
      <c r="P34" s="4"/>
      <c r="Q34" s="4"/>
      <c r="R34" s="5"/>
      <c r="S34" s="8" t="str">
        <f aca="true">IF(OR(A34="",L34="",L34&lt;=0),"",IF(R34&lt;&gt;"",EDATE(R34,L34),IF(H34="","",IF(H34&gt;TODAY(),EDATE(H34,L34),EDATE(H34,L34*(INT(DATEDIF(H34,TODAY(),"m")/L34)+1))))))</f>
        <v/>
      </c>
      <c r="T34" s="9" t="str">
        <f aca="true">IF(S34="","",IF(S34&lt;TODAY(),"überfällig",IF(S34&lt;=TODAY()+30,"fällig in 30 Tagen","geplant")))</f>
        <v/>
      </c>
    </row>
    <row r="35" customFormat="false" ht="15" hidden="false" customHeight="false" outlineLevel="0" collapsed="false">
      <c r="A35" s="4"/>
      <c r="B35" s="4"/>
      <c r="C35" s="4"/>
      <c r="D35" s="4"/>
      <c r="E35" s="4"/>
      <c r="F35" s="4"/>
      <c r="G35" s="4"/>
      <c r="H35" s="5"/>
      <c r="I35" s="6"/>
      <c r="J35" s="7"/>
      <c r="K35" s="5"/>
      <c r="L35" s="6"/>
      <c r="M35" s="4"/>
      <c r="N35" s="4"/>
      <c r="O35" s="4"/>
      <c r="P35" s="4"/>
      <c r="Q35" s="4"/>
      <c r="R35" s="5"/>
      <c r="S35" s="8" t="str">
        <f aca="true">IF(OR(A35="",L35="",L35&lt;=0),"",IF(R35&lt;&gt;"",EDATE(R35,L35),IF(H35="","",IF(H35&gt;TODAY(),EDATE(H35,L35),EDATE(H35,L35*(INT(DATEDIF(H35,TODAY(),"m")/L35)+1))))))</f>
        <v/>
      </c>
      <c r="T35" s="9" t="str">
        <f aca="true">IF(S35="","",IF(S35&lt;TODAY(),"überfällig",IF(S35&lt;=TODAY()+30,"fällig in 30 Tagen","geplant")))</f>
        <v/>
      </c>
    </row>
    <row r="36" customFormat="false" ht="15" hidden="false" customHeight="false" outlineLevel="0" collapsed="false">
      <c r="A36" s="4"/>
      <c r="B36" s="4"/>
      <c r="C36" s="4"/>
      <c r="D36" s="4"/>
      <c r="E36" s="4"/>
      <c r="F36" s="4"/>
      <c r="G36" s="4"/>
      <c r="H36" s="5"/>
      <c r="I36" s="6"/>
      <c r="J36" s="7"/>
      <c r="K36" s="5"/>
      <c r="L36" s="6"/>
      <c r="M36" s="4"/>
      <c r="N36" s="4"/>
      <c r="O36" s="4"/>
      <c r="P36" s="4"/>
      <c r="Q36" s="4"/>
      <c r="R36" s="5"/>
      <c r="S36" s="8" t="str">
        <f aca="true">IF(OR(A36="",L36="",L36&lt;=0),"",IF(R36&lt;&gt;"",EDATE(R36,L36),IF(H36="","",IF(H36&gt;TODAY(),EDATE(H36,L36),EDATE(H36,L36*(INT(DATEDIF(H36,TODAY(),"m")/L36)+1))))))</f>
        <v/>
      </c>
      <c r="T36" s="9" t="str">
        <f aca="true">IF(S36="","",IF(S36&lt;TODAY(),"überfällig",IF(S36&lt;=TODAY()+30,"fällig in 30 Tagen","geplant")))</f>
        <v/>
      </c>
    </row>
    <row r="37" customFormat="false" ht="15" hidden="false" customHeight="false" outlineLevel="0" collapsed="false">
      <c r="A37" s="4"/>
      <c r="B37" s="4"/>
      <c r="C37" s="4"/>
      <c r="D37" s="4"/>
      <c r="E37" s="4"/>
      <c r="F37" s="4"/>
      <c r="G37" s="4"/>
      <c r="H37" s="5"/>
      <c r="I37" s="6"/>
      <c r="J37" s="7"/>
      <c r="K37" s="5"/>
      <c r="L37" s="6"/>
      <c r="M37" s="4"/>
      <c r="N37" s="4"/>
      <c r="O37" s="4"/>
      <c r="P37" s="4"/>
      <c r="Q37" s="4"/>
      <c r="R37" s="5"/>
      <c r="S37" s="8" t="str">
        <f aca="true">IF(OR(A37="",L37="",L37&lt;=0),"",IF(R37&lt;&gt;"",EDATE(R37,L37),IF(H37="","",IF(H37&gt;TODAY(),EDATE(H37,L37),EDATE(H37,L37*(INT(DATEDIF(H37,TODAY(),"m")/L37)+1))))))</f>
        <v/>
      </c>
      <c r="T37" s="9" t="str">
        <f aca="true">IF(S37="","",IF(S37&lt;TODAY(),"überfällig",IF(S37&lt;=TODAY()+30,"fällig in 30 Tagen","geplant")))</f>
        <v/>
      </c>
    </row>
    <row r="38" customFormat="false" ht="15" hidden="false" customHeight="false" outlineLevel="0" collapsed="false">
      <c r="A38" s="4"/>
      <c r="B38" s="4"/>
      <c r="C38" s="4"/>
      <c r="D38" s="4"/>
      <c r="E38" s="4"/>
      <c r="F38" s="4"/>
      <c r="G38" s="4"/>
      <c r="H38" s="5"/>
      <c r="I38" s="6"/>
      <c r="J38" s="7"/>
      <c r="K38" s="5"/>
      <c r="L38" s="6"/>
      <c r="M38" s="4"/>
      <c r="N38" s="4"/>
      <c r="O38" s="4"/>
      <c r="P38" s="4"/>
      <c r="Q38" s="4"/>
      <c r="R38" s="5"/>
      <c r="S38" s="8" t="str">
        <f aca="true">IF(OR(A38="",L38="",L38&lt;=0),"",IF(R38&lt;&gt;"",EDATE(R38,L38),IF(H38="","",IF(H38&gt;TODAY(),EDATE(H38,L38),EDATE(H38,L38*(INT(DATEDIF(H38,TODAY(),"m")/L38)+1))))))</f>
        <v/>
      </c>
      <c r="T38" s="9" t="str">
        <f aca="true">IF(S38="","",IF(S38&lt;TODAY(),"überfällig",IF(S38&lt;=TODAY()+30,"fällig in 30 Tagen","geplant")))</f>
        <v/>
      </c>
    </row>
    <row r="39" customFormat="false" ht="15" hidden="false" customHeight="false" outlineLevel="0" collapsed="false">
      <c r="A39" s="4"/>
      <c r="B39" s="4"/>
      <c r="C39" s="4"/>
      <c r="D39" s="4"/>
      <c r="E39" s="4"/>
      <c r="F39" s="4"/>
      <c r="G39" s="4"/>
      <c r="H39" s="5"/>
      <c r="I39" s="6"/>
      <c r="J39" s="7"/>
      <c r="K39" s="5"/>
      <c r="L39" s="6"/>
      <c r="M39" s="4"/>
      <c r="N39" s="4"/>
      <c r="O39" s="4"/>
      <c r="P39" s="4"/>
      <c r="Q39" s="4"/>
      <c r="R39" s="5"/>
      <c r="S39" s="8" t="str">
        <f aca="true">IF(OR(A39="",L39="",L39&lt;=0),"",IF(R39&lt;&gt;"",EDATE(R39,L39),IF(H39="","",IF(H39&gt;TODAY(),EDATE(H39,L39),EDATE(H39,L39*(INT(DATEDIF(H39,TODAY(),"m")/L39)+1))))))</f>
        <v/>
      </c>
      <c r="T39" s="9" t="str">
        <f aca="true">IF(S39="","",IF(S39&lt;TODAY(),"überfällig",IF(S39&lt;=TODAY()+30,"fällig in 30 Tagen","geplant")))</f>
        <v/>
      </c>
    </row>
    <row r="40" customFormat="false" ht="15" hidden="false" customHeight="false" outlineLevel="0" collapsed="false">
      <c r="A40" s="4"/>
      <c r="B40" s="4"/>
      <c r="C40" s="4"/>
      <c r="D40" s="4"/>
      <c r="E40" s="4"/>
      <c r="F40" s="4"/>
      <c r="G40" s="4"/>
      <c r="H40" s="5"/>
      <c r="I40" s="6"/>
      <c r="J40" s="7"/>
      <c r="K40" s="5"/>
      <c r="L40" s="6"/>
      <c r="M40" s="4"/>
      <c r="N40" s="4"/>
      <c r="O40" s="4"/>
      <c r="P40" s="4"/>
      <c r="Q40" s="4"/>
      <c r="R40" s="5"/>
      <c r="S40" s="8" t="str">
        <f aca="true">IF(OR(A40="",L40="",L40&lt;=0),"",IF(R40&lt;&gt;"",EDATE(R40,L40),IF(H40="","",IF(H40&gt;TODAY(),EDATE(H40,L40),EDATE(H40,L40*(INT(DATEDIF(H40,TODAY(),"m")/L40)+1))))))</f>
        <v/>
      </c>
      <c r="T40" s="9" t="str">
        <f aca="true">IF(S40="","",IF(S40&lt;TODAY(),"überfällig",IF(S40&lt;=TODAY()+30,"fällig in 30 Tagen","geplant")))</f>
        <v/>
      </c>
    </row>
    <row r="41" customFormat="false" ht="15" hidden="false" customHeight="false" outlineLevel="0" collapsed="false">
      <c r="A41" s="4"/>
      <c r="B41" s="4"/>
      <c r="C41" s="4"/>
      <c r="D41" s="4"/>
      <c r="E41" s="4"/>
      <c r="F41" s="4"/>
      <c r="G41" s="4"/>
      <c r="H41" s="5"/>
      <c r="I41" s="6"/>
      <c r="J41" s="7"/>
      <c r="K41" s="5"/>
      <c r="L41" s="6"/>
      <c r="M41" s="4"/>
      <c r="N41" s="4"/>
      <c r="O41" s="4"/>
      <c r="P41" s="4"/>
      <c r="Q41" s="4"/>
      <c r="R41" s="5"/>
      <c r="S41" s="8" t="str">
        <f aca="true">IF(OR(A41="",L41="",L41&lt;=0),"",IF(R41&lt;&gt;"",EDATE(R41,L41),IF(H41="","",IF(H41&gt;TODAY(),EDATE(H41,L41),EDATE(H41,L41*(INT(DATEDIF(H41,TODAY(),"m")/L41)+1))))))</f>
        <v/>
      </c>
      <c r="T41" s="9" t="str">
        <f aca="true">IF(S41="","",IF(S41&lt;TODAY(),"überfällig",IF(S41&lt;=TODAY()+30,"fällig in 30 Tagen","geplant")))</f>
        <v/>
      </c>
    </row>
    <row r="42" customFormat="false" ht="15" hidden="false" customHeight="false" outlineLevel="0" collapsed="false">
      <c r="A42" s="4"/>
      <c r="B42" s="4"/>
      <c r="C42" s="4"/>
      <c r="D42" s="4"/>
      <c r="E42" s="4"/>
      <c r="F42" s="4"/>
      <c r="G42" s="4"/>
      <c r="H42" s="5"/>
      <c r="I42" s="6"/>
      <c r="J42" s="7"/>
      <c r="K42" s="5"/>
      <c r="L42" s="6"/>
      <c r="M42" s="4"/>
      <c r="N42" s="4"/>
      <c r="O42" s="4"/>
      <c r="P42" s="4"/>
      <c r="Q42" s="4"/>
      <c r="R42" s="5"/>
      <c r="S42" s="8" t="str">
        <f aca="true">IF(OR(A42="",L42="",L42&lt;=0),"",IF(R42&lt;&gt;"",EDATE(R42,L42),IF(H42="","",IF(H42&gt;TODAY(),EDATE(H42,L42),EDATE(H42,L42*(INT(DATEDIF(H42,TODAY(),"m")/L42)+1))))))</f>
        <v/>
      </c>
      <c r="T42" s="9" t="str">
        <f aca="true">IF(S42="","",IF(S42&lt;TODAY(),"überfällig",IF(S42&lt;=TODAY()+30,"fällig in 30 Tagen","geplant")))</f>
        <v/>
      </c>
    </row>
    <row r="43" customFormat="false" ht="15" hidden="false" customHeight="false" outlineLevel="0" collapsed="false">
      <c r="A43" s="4"/>
      <c r="B43" s="4"/>
      <c r="C43" s="4"/>
      <c r="D43" s="4"/>
      <c r="E43" s="4"/>
      <c r="F43" s="4"/>
      <c r="G43" s="4"/>
      <c r="H43" s="5"/>
      <c r="I43" s="6"/>
      <c r="J43" s="7"/>
      <c r="K43" s="5"/>
      <c r="L43" s="6"/>
      <c r="M43" s="4"/>
      <c r="N43" s="4"/>
      <c r="O43" s="4"/>
      <c r="P43" s="4"/>
      <c r="Q43" s="4"/>
      <c r="R43" s="5"/>
      <c r="S43" s="8" t="str">
        <f aca="true">IF(OR(A43="",L43="",L43&lt;=0),"",IF(R43&lt;&gt;"",EDATE(R43,L43),IF(H43="","",IF(H43&gt;TODAY(),EDATE(H43,L43),EDATE(H43,L43*(INT(DATEDIF(H43,TODAY(),"m")/L43)+1))))))</f>
        <v/>
      </c>
      <c r="T43" s="9" t="str">
        <f aca="true">IF(S43="","",IF(S43&lt;TODAY(),"überfällig",IF(S43&lt;=TODAY()+30,"fällig in 30 Tagen","geplant")))</f>
        <v/>
      </c>
    </row>
    <row r="44" customFormat="false" ht="15" hidden="false" customHeight="false" outlineLevel="0" collapsed="false">
      <c r="A44" s="4"/>
      <c r="B44" s="4"/>
      <c r="C44" s="4"/>
      <c r="D44" s="4"/>
      <c r="E44" s="4"/>
      <c r="F44" s="4"/>
      <c r="G44" s="4"/>
      <c r="H44" s="5"/>
      <c r="I44" s="6"/>
      <c r="J44" s="7"/>
      <c r="K44" s="5"/>
      <c r="L44" s="6"/>
      <c r="M44" s="4"/>
      <c r="N44" s="4"/>
      <c r="O44" s="4"/>
      <c r="P44" s="4"/>
      <c r="Q44" s="4"/>
      <c r="R44" s="5"/>
      <c r="S44" s="8" t="str">
        <f aca="true">IF(OR(A44="",L44="",L44&lt;=0),"",IF(R44&lt;&gt;"",EDATE(R44,L44),IF(H44="","",IF(H44&gt;TODAY(),EDATE(H44,L44),EDATE(H44,L44*(INT(DATEDIF(H44,TODAY(),"m")/L44)+1))))))</f>
        <v/>
      </c>
      <c r="T44" s="9" t="str">
        <f aca="true">IF(S44="","",IF(S44&lt;TODAY(),"überfällig",IF(S44&lt;=TODAY()+30,"fällig in 30 Tagen","geplant")))</f>
        <v/>
      </c>
    </row>
    <row r="45" customFormat="false" ht="15" hidden="false" customHeight="false" outlineLevel="0" collapsed="false">
      <c r="A45" s="4"/>
      <c r="B45" s="4"/>
      <c r="C45" s="4"/>
      <c r="D45" s="4"/>
      <c r="E45" s="4"/>
      <c r="F45" s="4"/>
      <c r="G45" s="4"/>
      <c r="H45" s="5"/>
      <c r="I45" s="6"/>
      <c r="J45" s="7"/>
      <c r="K45" s="5"/>
      <c r="L45" s="6"/>
      <c r="M45" s="4"/>
      <c r="N45" s="4"/>
      <c r="O45" s="4"/>
      <c r="P45" s="4"/>
      <c r="Q45" s="4"/>
      <c r="R45" s="5"/>
      <c r="S45" s="8" t="str">
        <f aca="true">IF(OR(A45="",L45="",L45&lt;=0),"",IF(R45&lt;&gt;"",EDATE(R45,L45),IF(H45="","",IF(H45&gt;TODAY(),EDATE(H45,L45),EDATE(H45,L45*(INT(DATEDIF(H45,TODAY(),"m")/L45)+1))))))</f>
        <v/>
      </c>
      <c r="T45" s="9" t="str">
        <f aca="true">IF(S45="","",IF(S45&lt;TODAY(),"überfällig",IF(S45&lt;=TODAY()+30,"fällig in 30 Tagen","geplant")))</f>
        <v/>
      </c>
    </row>
    <row r="46" customFormat="false" ht="15" hidden="false" customHeight="false" outlineLevel="0" collapsed="false">
      <c r="A46" s="4"/>
      <c r="B46" s="4"/>
      <c r="C46" s="4"/>
      <c r="D46" s="4"/>
      <c r="E46" s="4"/>
      <c r="F46" s="4"/>
      <c r="G46" s="4"/>
      <c r="H46" s="5"/>
      <c r="I46" s="6"/>
      <c r="J46" s="7"/>
      <c r="K46" s="5"/>
      <c r="L46" s="6"/>
      <c r="M46" s="4"/>
      <c r="N46" s="4"/>
      <c r="O46" s="4"/>
      <c r="P46" s="4"/>
      <c r="Q46" s="4"/>
      <c r="R46" s="5"/>
      <c r="S46" s="8" t="str">
        <f aca="true">IF(OR(A46="",L46="",L46&lt;=0),"",IF(R46&lt;&gt;"",EDATE(R46,L46),IF(H46="","",IF(H46&gt;TODAY(),EDATE(H46,L46),EDATE(H46,L46*(INT(DATEDIF(H46,TODAY(),"m")/L46)+1))))))</f>
        <v/>
      </c>
      <c r="T46" s="9" t="str">
        <f aca="true">IF(S46="","",IF(S46&lt;TODAY(),"überfällig",IF(S46&lt;=TODAY()+30,"fällig in 30 Tagen","geplant")))</f>
        <v/>
      </c>
    </row>
    <row r="47" customFormat="false" ht="15" hidden="false" customHeight="false" outlineLevel="0" collapsed="false">
      <c r="A47" s="4"/>
      <c r="B47" s="4"/>
      <c r="C47" s="4"/>
      <c r="D47" s="4"/>
      <c r="E47" s="4"/>
      <c r="F47" s="4"/>
      <c r="G47" s="4"/>
      <c r="H47" s="5"/>
      <c r="I47" s="6"/>
      <c r="J47" s="7"/>
      <c r="K47" s="5"/>
      <c r="L47" s="6"/>
      <c r="M47" s="4"/>
      <c r="N47" s="4"/>
      <c r="O47" s="4"/>
      <c r="P47" s="4"/>
      <c r="Q47" s="4"/>
      <c r="R47" s="5"/>
      <c r="S47" s="8" t="str">
        <f aca="true">IF(OR(A47="",L47="",L47&lt;=0),"",IF(R47&lt;&gt;"",EDATE(R47,L47),IF(H47="","",IF(H47&gt;TODAY(),EDATE(H47,L47),EDATE(H47,L47*(INT(DATEDIF(H47,TODAY(),"m")/L47)+1))))))</f>
        <v/>
      </c>
      <c r="T47" s="9" t="str">
        <f aca="true">IF(S47="","",IF(S47&lt;TODAY(),"überfällig",IF(S47&lt;=TODAY()+30,"fällig in 30 Tagen","geplant")))</f>
        <v/>
      </c>
    </row>
    <row r="48" customFormat="false" ht="15" hidden="false" customHeight="false" outlineLevel="0" collapsed="false">
      <c r="A48" s="4"/>
      <c r="B48" s="4"/>
      <c r="C48" s="4"/>
      <c r="D48" s="4"/>
      <c r="E48" s="4"/>
      <c r="F48" s="4"/>
      <c r="G48" s="4"/>
      <c r="H48" s="5"/>
      <c r="I48" s="6"/>
      <c r="J48" s="7"/>
      <c r="K48" s="5"/>
      <c r="L48" s="6"/>
      <c r="M48" s="4"/>
      <c r="N48" s="4"/>
      <c r="O48" s="4"/>
      <c r="P48" s="4"/>
      <c r="Q48" s="4"/>
      <c r="R48" s="5"/>
      <c r="S48" s="8" t="str">
        <f aca="true">IF(OR(A48="",L48="",L48&lt;=0),"",IF(R48&lt;&gt;"",EDATE(R48,L48),IF(H48="","",IF(H48&gt;TODAY(),EDATE(H48,L48),EDATE(H48,L48*(INT(DATEDIF(H48,TODAY(),"m")/L48)+1))))))</f>
        <v/>
      </c>
      <c r="T48" s="9" t="str">
        <f aca="true">IF(S48="","",IF(S48&lt;TODAY(),"überfällig",IF(S48&lt;=TODAY()+30,"fällig in 30 Tagen","geplant")))</f>
        <v/>
      </c>
    </row>
    <row r="49" customFormat="false" ht="15" hidden="false" customHeight="false" outlineLevel="0" collapsed="false">
      <c r="A49" s="4"/>
      <c r="B49" s="4"/>
      <c r="C49" s="4"/>
      <c r="D49" s="4"/>
      <c r="E49" s="4"/>
      <c r="F49" s="4"/>
      <c r="G49" s="4"/>
      <c r="H49" s="5"/>
      <c r="I49" s="6"/>
      <c r="J49" s="7"/>
      <c r="K49" s="5"/>
      <c r="L49" s="6"/>
      <c r="M49" s="4"/>
      <c r="N49" s="4"/>
      <c r="O49" s="4"/>
      <c r="P49" s="4"/>
      <c r="Q49" s="4"/>
      <c r="R49" s="5"/>
      <c r="S49" s="8" t="str">
        <f aca="true">IF(OR(A49="",L49="",L49&lt;=0),"",IF(R49&lt;&gt;"",EDATE(R49,L49),IF(H49="","",IF(H49&gt;TODAY(),EDATE(H49,L49),EDATE(H49,L49*(INT(DATEDIF(H49,TODAY(),"m")/L49)+1))))))</f>
        <v/>
      </c>
      <c r="T49" s="9" t="str">
        <f aca="true">IF(S49="","",IF(S49&lt;TODAY(),"überfällig",IF(S49&lt;=TODAY()+30,"fällig in 30 Tagen","geplant")))</f>
        <v/>
      </c>
    </row>
    <row r="50" customFormat="false" ht="15" hidden="false" customHeight="false" outlineLevel="0" collapsed="false">
      <c r="A50" s="4"/>
      <c r="B50" s="4"/>
      <c r="C50" s="4"/>
      <c r="D50" s="4"/>
      <c r="E50" s="4"/>
      <c r="F50" s="4"/>
      <c r="G50" s="4"/>
      <c r="H50" s="5"/>
      <c r="I50" s="6"/>
      <c r="J50" s="7"/>
      <c r="K50" s="5"/>
      <c r="L50" s="6"/>
      <c r="M50" s="4"/>
      <c r="N50" s="4"/>
      <c r="O50" s="4"/>
      <c r="P50" s="4"/>
      <c r="Q50" s="4"/>
      <c r="R50" s="5"/>
      <c r="S50" s="8" t="str">
        <f aca="true">IF(OR(A50="",L50="",L50&lt;=0),"",IF(R50&lt;&gt;"",EDATE(R50,L50),IF(H50="","",IF(H50&gt;TODAY(),EDATE(H50,L50),EDATE(H50,L50*(INT(DATEDIF(H50,TODAY(),"m")/L50)+1))))))</f>
        <v/>
      </c>
      <c r="T50" s="9" t="str">
        <f aca="true">IF(S50="","",IF(S50&lt;TODAY(),"überfällig",IF(S50&lt;=TODAY()+30,"fällig in 30 Tagen","geplant")))</f>
        <v/>
      </c>
    </row>
    <row r="51" customFormat="false" ht="15" hidden="false" customHeight="false" outlineLevel="0" collapsed="false">
      <c r="A51" s="4"/>
      <c r="B51" s="4"/>
      <c r="C51" s="4"/>
      <c r="D51" s="4"/>
      <c r="E51" s="4"/>
      <c r="F51" s="4"/>
      <c r="G51" s="4"/>
      <c r="H51" s="5"/>
      <c r="I51" s="6"/>
      <c r="J51" s="7"/>
      <c r="K51" s="5"/>
      <c r="L51" s="6"/>
      <c r="M51" s="4"/>
      <c r="N51" s="4"/>
      <c r="O51" s="4"/>
      <c r="P51" s="4"/>
      <c r="Q51" s="4"/>
      <c r="R51" s="5"/>
      <c r="S51" s="8" t="str">
        <f aca="true">IF(OR(A51="",L51="",L51&lt;=0),"",IF(R51&lt;&gt;"",EDATE(R51,L51),IF(H51="","",IF(H51&gt;TODAY(),EDATE(H51,L51),EDATE(H51,L51*(INT(DATEDIF(H51,TODAY(),"m")/L51)+1))))))</f>
        <v/>
      </c>
      <c r="T51" s="9" t="str">
        <f aca="true">IF(S51="","",IF(S51&lt;TODAY(),"überfällig",IF(S51&lt;=TODAY()+30,"fällig in 30 Tagen","geplant")))</f>
        <v/>
      </c>
    </row>
    <row r="52" customFormat="false" ht="15" hidden="false" customHeight="false" outlineLevel="0" collapsed="false">
      <c r="A52" s="4"/>
      <c r="B52" s="4"/>
      <c r="C52" s="4"/>
      <c r="D52" s="4"/>
      <c r="E52" s="4"/>
      <c r="F52" s="4"/>
      <c r="G52" s="4"/>
      <c r="H52" s="5"/>
      <c r="I52" s="6"/>
      <c r="J52" s="7"/>
      <c r="K52" s="5"/>
      <c r="L52" s="6"/>
      <c r="M52" s="4"/>
      <c r="N52" s="4"/>
      <c r="O52" s="4"/>
      <c r="P52" s="4"/>
      <c r="Q52" s="4"/>
      <c r="R52" s="5"/>
      <c r="S52" s="8" t="str">
        <f aca="true">IF(OR(A52="",L52="",L52&lt;=0),"",IF(R52&lt;&gt;"",EDATE(R52,L52),IF(H52="","",IF(H52&gt;TODAY(),EDATE(H52,L52),EDATE(H52,L52*(INT(DATEDIF(H52,TODAY(),"m")/L52)+1))))))</f>
        <v/>
      </c>
      <c r="T52" s="9" t="str">
        <f aca="true">IF(S52="","",IF(S52&lt;TODAY(),"überfällig",IF(S52&lt;=TODAY()+30,"fällig in 30 Tagen","geplant")))</f>
        <v/>
      </c>
    </row>
    <row r="53" customFormat="false" ht="15" hidden="false" customHeight="false" outlineLevel="0" collapsed="false">
      <c r="A53" s="4"/>
      <c r="B53" s="4"/>
      <c r="C53" s="4"/>
      <c r="D53" s="4"/>
      <c r="E53" s="4"/>
      <c r="F53" s="4"/>
      <c r="G53" s="4"/>
      <c r="H53" s="5"/>
      <c r="I53" s="6"/>
      <c r="J53" s="7"/>
      <c r="K53" s="5"/>
      <c r="L53" s="6"/>
      <c r="M53" s="4"/>
      <c r="N53" s="4"/>
      <c r="O53" s="4"/>
      <c r="P53" s="4"/>
      <c r="Q53" s="4"/>
      <c r="R53" s="5"/>
      <c r="S53" s="8" t="str">
        <f aca="true">IF(OR(A53="",L53="",L53&lt;=0),"",IF(R53&lt;&gt;"",EDATE(R53,L53),IF(H53="","",IF(H53&gt;TODAY(),EDATE(H53,L53),EDATE(H53,L53*(INT(DATEDIF(H53,TODAY(),"m")/L53)+1))))))</f>
        <v/>
      </c>
      <c r="T53" s="9" t="str">
        <f aca="true">IF(S53="","",IF(S53&lt;TODAY(),"überfällig",IF(S53&lt;=TODAY()+30,"fällig in 30 Tagen","geplant")))</f>
        <v/>
      </c>
    </row>
    <row r="54" customFormat="false" ht="15" hidden="false" customHeight="false" outlineLevel="0" collapsed="false">
      <c r="A54" s="4"/>
      <c r="B54" s="4"/>
      <c r="C54" s="4"/>
      <c r="D54" s="4"/>
      <c r="E54" s="4"/>
      <c r="F54" s="4"/>
      <c r="G54" s="4"/>
      <c r="H54" s="5"/>
      <c r="I54" s="6"/>
      <c r="J54" s="7"/>
      <c r="K54" s="5"/>
      <c r="L54" s="6"/>
      <c r="M54" s="4"/>
      <c r="N54" s="4"/>
      <c r="O54" s="4"/>
      <c r="P54" s="4"/>
      <c r="Q54" s="4"/>
      <c r="R54" s="5"/>
      <c r="S54" s="8" t="str">
        <f aca="true">IF(OR(A54="",L54="",L54&lt;=0),"",IF(R54&lt;&gt;"",EDATE(R54,L54),IF(H54="","",IF(H54&gt;TODAY(),EDATE(H54,L54),EDATE(H54,L54*(INT(DATEDIF(H54,TODAY(),"m")/L54)+1))))))</f>
        <v/>
      </c>
      <c r="T54" s="9" t="str">
        <f aca="true">IF(S54="","",IF(S54&lt;TODAY(),"überfällig",IF(S54&lt;=TODAY()+30,"fällig in 30 Tagen","geplant")))</f>
        <v/>
      </c>
    </row>
    <row r="55" customFormat="false" ht="15" hidden="false" customHeight="false" outlineLevel="0" collapsed="false">
      <c r="A55" s="4"/>
      <c r="B55" s="4"/>
      <c r="C55" s="4"/>
      <c r="D55" s="4"/>
      <c r="E55" s="4"/>
      <c r="F55" s="4"/>
      <c r="G55" s="4"/>
      <c r="H55" s="5"/>
      <c r="I55" s="6"/>
      <c r="J55" s="7"/>
      <c r="K55" s="5"/>
      <c r="L55" s="6"/>
      <c r="M55" s="4"/>
      <c r="N55" s="4"/>
      <c r="O55" s="4"/>
      <c r="P55" s="4"/>
      <c r="Q55" s="4"/>
      <c r="R55" s="5"/>
      <c r="S55" s="8" t="str">
        <f aca="true">IF(OR(A55="",L55="",L55&lt;=0),"",IF(R55&lt;&gt;"",EDATE(R55,L55),IF(H55="","",IF(H55&gt;TODAY(),EDATE(H55,L55),EDATE(H55,L55*(INT(DATEDIF(H55,TODAY(),"m")/L55)+1))))))</f>
        <v/>
      </c>
      <c r="T55" s="9" t="str">
        <f aca="true">IF(S55="","",IF(S55&lt;TODAY(),"überfällig",IF(S55&lt;=TODAY()+30,"fällig in 30 Tagen","geplant")))</f>
        <v/>
      </c>
    </row>
    <row r="56" customFormat="false" ht="15" hidden="false" customHeight="false" outlineLevel="0" collapsed="false">
      <c r="A56" s="4"/>
      <c r="B56" s="4"/>
      <c r="C56" s="4"/>
      <c r="D56" s="4"/>
      <c r="E56" s="4"/>
      <c r="F56" s="4"/>
      <c r="G56" s="4"/>
      <c r="H56" s="5"/>
      <c r="I56" s="6"/>
      <c r="J56" s="7"/>
      <c r="K56" s="5"/>
      <c r="L56" s="6"/>
      <c r="M56" s="4"/>
      <c r="N56" s="4"/>
      <c r="O56" s="4"/>
      <c r="P56" s="4"/>
      <c r="Q56" s="4"/>
      <c r="R56" s="5"/>
      <c r="S56" s="8" t="str">
        <f aca="true">IF(OR(A56="",L56="",L56&lt;=0),"",IF(R56&lt;&gt;"",EDATE(R56,L56),IF(H56="","",IF(H56&gt;TODAY(),EDATE(H56,L56),EDATE(H56,L56*(INT(DATEDIF(H56,TODAY(),"m")/L56)+1))))))</f>
        <v/>
      </c>
      <c r="T56" s="9" t="str">
        <f aca="true">IF(S56="","",IF(S56&lt;TODAY(),"überfällig",IF(S56&lt;=TODAY()+30,"fällig in 30 Tagen","geplant")))</f>
        <v/>
      </c>
    </row>
    <row r="57" customFormat="false" ht="15" hidden="false" customHeight="false" outlineLevel="0" collapsed="false">
      <c r="A57" s="4"/>
      <c r="B57" s="4"/>
      <c r="C57" s="4"/>
      <c r="D57" s="4"/>
      <c r="E57" s="4"/>
      <c r="F57" s="4"/>
      <c r="G57" s="4"/>
      <c r="H57" s="5"/>
      <c r="I57" s="6"/>
      <c r="J57" s="7"/>
      <c r="K57" s="5"/>
      <c r="L57" s="6"/>
      <c r="M57" s="4"/>
      <c r="N57" s="4"/>
      <c r="O57" s="4"/>
      <c r="P57" s="4"/>
      <c r="Q57" s="4"/>
      <c r="R57" s="5"/>
      <c r="S57" s="8" t="str">
        <f aca="true">IF(OR(A57="",L57="",L57&lt;=0),"",IF(R57&lt;&gt;"",EDATE(R57,L57),IF(H57="","",IF(H57&gt;TODAY(),EDATE(H57,L57),EDATE(H57,L57*(INT(DATEDIF(H57,TODAY(),"m")/L57)+1))))))</f>
        <v/>
      </c>
      <c r="T57" s="9" t="str">
        <f aca="true">IF(S57="","",IF(S57&lt;TODAY(),"überfällig",IF(S57&lt;=TODAY()+30,"fällig in 30 Tagen","geplant")))</f>
        <v/>
      </c>
    </row>
    <row r="58" customFormat="false" ht="15" hidden="false" customHeight="false" outlineLevel="0" collapsed="false">
      <c r="A58" s="4"/>
      <c r="B58" s="4"/>
      <c r="C58" s="4"/>
      <c r="D58" s="4"/>
      <c r="E58" s="4"/>
      <c r="F58" s="4"/>
      <c r="G58" s="4"/>
      <c r="H58" s="5"/>
      <c r="I58" s="6"/>
      <c r="J58" s="7"/>
      <c r="K58" s="5"/>
      <c r="L58" s="6"/>
      <c r="M58" s="4"/>
      <c r="N58" s="4"/>
      <c r="O58" s="4"/>
      <c r="P58" s="4"/>
      <c r="Q58" s="4"/>
      <c r="R58" s="5"/>
      <c r="S58" s="8" t="str">
        <f aca="true">IF(OR(A58="",L58="",L58&lt;=0),"",IF(R58&lt;&gt;"",EDATE(R58,L58),IF(H58="","",IF(H58&gt;TODAY(),EDATE(H58,L58),EDATE(H58,L58*(INT(DATEDIF(H58,TODAY(),"m")/L58)+1))))))</f>
        <v/>
      </c>
      <c r="T58" s="9" t="str">
        <f aca="true">IF(S58="","",IF(S58&lt;TODAY(),"überfällig",IF(S58&lt;=TODAY()+30,"fällig in 30 Tagen","geplant")))</f>
        <v/>
      </c>
    </row>
    <row r="59" customFormat="false" ht="15" hidden="false" customHeight="false" outlineLevel="0" collapsed="false">
      <c r="A59" s="4"/>
      <c r="B59" s="4"/>
      <c r="C59" s="4"/>
      <c r="D59" s="4"/>
      <c r="E59" s="4"/>
      <c r="F59" s="4"/>
      <c r="G59" s="4"/>
      <c r="H59" s="5"/>
      <c r="I59" s="6"/>
      <c r="J59" s="7"/>
      <c r="K59" s="5"/>
      <c r="L59" s="6"/>
      <c r="M59" s="4"/>
      <c r="N59" s="4"/>
      <c r="O59" s="4"/>
      <c r="P59" s="4"/>
      <c r="Q59" s="4"/>
      <c r="R59" s="5"/>
      <c r="S59" s="8" t="str">
        <f aca="true">IF(OR(A59="",L59="",L59&lt;=0),"",IF(R59&lt;&gt;"",EDATE(R59,L59),IF(H59="","",IF(H59&gt;TODAY(),EDATE(H59,L59),EDATE(H59,L59*(INT(DATEDIF(H59,TODAY(),"m")/L59)+1))))))</f>
        <v/>
      </c>
      <c r="T59" s="9" t="str">
        <f aca="true">IF(S59="","",IF(S59&lt;TODAY(),"überfällig",IF(S59&lt;=TODAY()+30,"fällig in 30 Tagen","geplant")))</f>
        <v/>
      </c>
    </row>
    <row r="60" customFormat="false" ht="15" hidden="false" customHeight="false" outlineLevel="0" collapsed="false">
      <c r="A60" s="4"/>
      <c r="B60" s="4"/>
      <c r="C60" s="4"/>
      <c r="D60" s="4"/>
      <c r="E60" s="4"/>
      <c r="F60" s="4"/>
      <c r="G60" s="4"/>
      <c r="H60" s="5"/>
      <c r="I60" s="6"/>
      <c r="J60" s="7"/>
      <c r="K60" s="5"/>
      <c r="L60" s="6"/>
      <c r="M60" s="4"/>
      <c r="N60" s="4"/>
      <c r="O60" s="4"/>
      <c r="P60" s="4"/>
      <c r="Q60" s="4"/>
      <c r="R60" s="5"/>
      <c r="S60" s="8" t="str">
        <f aca="true">IF(OR(A60="",L60="",L60&lt;=0),"",IF(R60&lt;&gt;"",EDATE(R60,L60),IF(H60="","",IF(H60&gt;TODAY(),EDATE(H60,L60),EDATE(H60,L60*(INT(DATEDIF(H60,TODAY(),"m")/L60)+1))))))</f>
        <v/>
      </c>
      <c r="T60" s="9" t="str">
        <f aca="true">IF(S60="","",IF(S60&lt;TODAY(),"überfällig",IF(S60&lt;=TODAY()+30,"fällig in 30 Tagen","geplant")))</f>
        <v/>
      </c>
    </row>
    <row r="61" customFormat="false" ht="15" hidden="false" customHeight="false" outlineLevel="0" collapsed="false">
      <c r="A61" s="4"/>
      <c r="B61" s="4"/>
      <c r="C61" s="4"/>
      <c r="D61" s="4"/>
      <c r="E61" s="4"/>
      <c r="F61" s="4"/>
      <c r="G61" s="4"/>
      <c r="H61" s="5"/>
      <c r="I61" s="6"/>
      <c r="J61" s="7"/>
      <c r="K61" s="5"/>
      <c r="L61" s="6"/>
      <c r="M61" s="4"/>
      <c r="N61" s="4"/>
      <c r="O61" s="4"/>
      <c r="P61" s="4"/>
      <c r="Q61" s="4"/>
      <c r="R61" s="5"/>
      <c r="S61" s="8" t="str">
        <f aca="true">IF(OR(A61="",L61="",L61&lt;=0),"",IF(R61&lt;&gt;"",EDATE(R61,L61),IF(H61="","",IF(H61&gt;TODAY(),EDATE(H61,L61),EDATE(H61,L61*(INT(DATEDIF(H61,TODAY(),"m")/L61)+1))))))</f>
        <v/>
      </c>
      <c r="T61" s="9" t="str">
        <f aca="true">IF(S61="","",IF(S61&lt;TODAY(),"überfällig",IF(S61&lt;=TODAY()+30,"fällig in 30 Tagen","geplant")))</f>
        <v/>
      </c>
    </row>
    <row r="62" customFormat="false" ht="15" hidden="false" customHeight="false" outlineLevel="0" collapsed="false">
      <c r="A62" s="4"/>
      <c r="B62" s="4"/>
      <c r="C62" s="4"/>
      <c r="D62" s="4"/>
      <c r="E62" s="4"/>
      <c r="F62" s="4"/>
      <c r="G62" s="4"/>
      <c r="H62" s="5"/>
      <c r="I62" s="6"/>
      <c r="J62" s="7"/>
      <c r="K62" s="5"/>
      <c r="L62" s="6"/>
      <c r="M62" s="4"/>
      <c r="N62" s="4"/>
      <c r="O62" s="4"/>
      <c r="P62" s="4"/>
      <c r="Q62" s="4"/>
      <c r="R62" s="5"/>
      <c r="S62" s="8" t="str">
        <f aca="true">IF(OR(A62="",L62="",L62&lt;=0),"",IF(R62&lt;&gt;"",EDATE(R62,L62),IF(H62="","",IF(H62&gt;TODAY(),EDATE(H62,L62),EDATE(H62,L62*(INT(DATEDIF(H62,TODAY(),"m")/L62)+1))))))</f>
        <v/>
      </c>
      <c r="T62" s="9" t="str">
        <f aca="true">IF(S62="","",IF(S62&lt;TODAY(),"überfällig",IF(S62&lt;=TODAY()+30,"fällig in 30 Tagen","geplant")))</f>
        <v/>
      </c>
    </row>
    <row r="63" customFormat="false" ht="15" hidden="false" customHeight="false" outlineLevel="0" collapsed="false">
      <c r="A63" s="4"/>
      <c r="B63" s="4"/>
      <c r="C63" s="4"/>
      <c r="D63" s="4"/>
      <c r="E63" s="4"/>
      <c r="F63" s="4"/>
      <c r="G63" s="4"/>
      <c r="H63" s="5"/>
      <c r="I63" s="6"/>
      <c r="J63" s="7"/>
      <c r="K63" s="5"/>
      <c r="L63" s="6"/>
      <c r="M63" s="4"/>
      <c r="N63" s="4"/>
      <c r="O63" s="4"/>
      <c r="P63" s="4"/>
      <c r="Q63" s="4"/>
      <c r="R63" s="5"/>
      <c r="S63" s="8" t="str">
        <f aca="true">IF(OR(A63="",L63="",L63&lt;=0),"",IF(R63&lt;&gt;"",EDATE(R63,L63),IF(H63="","",IF(H63&gt;TODAY(),EDATE(H63,L63),EDATE(H63,L63*(INT(DATEDIF(H63,TODAY(),"m")/L63)+1))))))</f>
        <v/>
      </c>
      <c r="T63" s="9" t="str">
        <f aca="true">IF(S63="","",IF(S63&lt;TODAY(),"überfällig",IF(S63&lt;=TODAY()+30,"fällig in 30 Tagen","geplant")))</f>
        <v/>
      </c>
    </row>
    <row r="64" customFormat="false" ht="15" hidden="false" customHeight="false" outlineLevel="0" collapsed="false">
      <c r="A64" s="4"/>
      <c r="B64" s="4"/>
      <c r="C64" s="4"/>
      <c r="D64" s="4"/>
      <c r="E64" s="4"/>
      <c r="F64" s="4"/>
      <c r="G64" s="4"/>
      <c r="H64" s="5"/>
      <c r="I64" s="6"/>
      <c r="J64" s="7"/>
      <c r="K64" s="5"/>
      <c r="L64" s="6"/>
      <c r="M64" s="4"/>
      <c r="N64" s="4"/>
      <c r="O64" s="4"/>
      <c r="P64" s="4"/>
      <c r="Q64" s="4"/>
      <c r="R64" s="5"/>
      <c r="S64" s="8" t="str">
        <f aca="true">IF(OR(A64="",L64="",L64&lt;=0),"",IF(R64&lt;&gt;"",EDATE(R64,L64),IF(H64="","",IF(H64&gt;TODAY(),EDATE(H64,L64),EDATE(H64,L64*(INT(DATEDIF(H64,TODAY(),"m")/L64)+1))))))</f>
        <v/>
      </c>
      <c r="T64" s="9" t="str">
        <f aca="true">IF(S64="","",IF(S64&lt;TODAY(),"überfällig",IF(S64&lt;=TODAY()+30,"fällig in 30 Tagen","geplant")))</f>
        <v/>
      </c>
    </row>
    <row r="65" customFormat="false" ht="15" hidden="false" customHeight="false" outlineLevel="0" collapsed="false">
      <c r="A65" s="4"/>
      <c r="B65" s="4"/>
      <c r="C65" s="4"/>
      <c r="D65" s="4"/>
      <c r="E65" s="4"/>
      <c r="F65" s="4"/>
      <c r="G65" s="4"/>
      <c r="H65" s="5"/>
      <c r="I65" s="6"/>
      <c r="J65" s="7"/>
      <c r="K65" s="5"/>
      <c r="L65" s="6"/>
      <c r="M65" s="4"/>
      <c r="N65" s="4"/>
      <c r="O65" s="4"/>
      <c r="P65" s="4"/>
      <c r="Q65" s="4"/>
      <c r="R65" s="5"/>
      <c r="S65" s="8" t="str">
        <f aca="true">IF(OR(A65="",L65="",L65&lt;=0),"",IF(R65&lt;&gt;"",EDATE(R65,L65),IF(H65="","",IF(H65&gt;TODAY(),EDATE(H65,L65),EDATE(H65,L65*(INT(DATEDIF(H65,TODAY(),"m")/L65)+1))))))</f>
        <v/>
      </c>
      <c r="T65" s="9" t="str">
        <f aca="true">IF(S65="","",IF(S65&lt;TODAY(),"überfällig",IF(S65&lt;=TODAY()+30,"fällig in 30 Tagen","geplant")))</f>
        <v/>
      </c>
    </row>
    <row r="66" customFormat="false" ht="15" hidden="false" customHeight="false" outlineLevel="0" collapsed="false">
      <c r="A66" s="4"/>
      <c r="B66" s="4"/>
      <c r="C66" s="4"/>
      <c r="D66" s="4"/>
      <c r="E66" s="4"/>
      <c r="F66" s="4"/>
      <c r="G66" s="4"/>
      <c r="H66" s="5"/>
      <c r="I66" s="6"/>
      <c r="J66" s="7"/>
      <c r="K66" s="5"/>
      <c r="L66" s="6"/>
      <c r="M66" s="4"/>
      <c r="N66" s="4"/>
      <c r="O66" s="4"/>
      <c r="P66" s="4"/>
      <c r="Q66" s="4"/>
      <c r="R66" s="5"/>
      <c r="S66" s="8" t="str">
        <f aca="true">IF(OR(A66="",L66="",L66&lt;=0),"",IF(R66&lt;&gt;"",EDATE(R66,L66),IF(H66="","",IF(H66&gt;TODAY(),EDATE(H66,L66),EDATE(H66,L66*(INT(DATEDIF(H66,TODAY(),"m")/L66)+1))))))</f>
        <v/>
      </c>
      <c r="T66" s="9" t="str">
        <f aca="true">IF(S66="","",IF(S66&lt;TODAY(),"überfällig",IF(S66&lt;=TODAY()+30,"fällig in 30 Tagen","geplant")))</f>
        <v/>
      </c>
    </row>
    <row r="67" customFormat="false" ht="15" hidden="false" customHeight="false" outlineLevel="0" collapsed="false">
      <c r="A67" s="4"/>
      <c r="B67" s="4"/>
      <c r="C67" s="4"/>
      <c r="D67" s="4"/>
      <c r="E67" s="4"/>
      <c r="F67" s="4"/>
      <c r="G67" s="4"/>
      <c r="H67" s="5"/>
      <c r="I67" s="6"/>
      <c r="J67" s="7"/>
      <c r="K67" s="5"/>
      <c r="L67" s="6"/>
      <c r="M67" s="4"/>
      <c r="N67" s="4"/>
      <c r="O67" s="4"/>
      <c r="P67" s="4"/>
      <c r="Q67" s="4"/>
      <c r="R67" s="5"/>
      <c r="S67" s="8" t="str">
        <f aca="true">IF(OR(A67="",L67="",L67&lt;=0),"",IF(R67&lt;&gt;"",EDATE(R67,L67),IF(H67="","",IF(H67&gt;TODAY(),EDATE(H67,L67),EDATE(H67,L67*(INT(DATEDIF(H67,TODAY(),"m")/L67)+1))))))</f>
        <v/>
      </c>
      <c r="T67" s="9" t="str">
        <f aca="true">IF(S67="","",IF(S67&lt;TODAY(),"überfällig",IF(S67&lt;=TODAY()+30,"fällig in 30 Tagen","geplant")))</f>
        <v/>
      </c>
    </row>
    <row r="68" customFormat="false" ht="15" hidden="false" customHeight="false" outlineLevel="0" collapsed="false">
      <c r="A68" s="4"/>
      <c r="B68" s="4"/>
      <c r="C68" s="4"/>
      <c r="D68" s="4"/>
      <c r="E68" s="4"/>
      <c r="F68" s="4"/>
      <c r="G68" s="4"/>
      <c r="H68" s="5"/>
      <c r="I68" s="6"/>
      <c r="J68" s="7"/>
      <c r="K68" s="5"/>
      <c r="L68" s="6"/>
      <c r="M68" s="4"/>
      <c r="N68" s="4"/>
      <c r="O68" s="4"/>
      <c r="P68" s="4"/>
      <c r="Q68" s="4"/>
      <c r="R68" s="5"/>
      <c r="S68" s="8" t="str">
        <f aca="true">IF(OR(A68="",L68="",L68&lt;=0),"",IF(R68&lt;&gt;"",EDATE(R68,L68),IF(H68="","",IF(H68&gt;TODAY(),EDATE(H68,L68),EDATE(H68,L68*(INT(DATEDIF(H68,TODAY(),"m")/L68)+1))))))</f>
        <v/>
      </c>
      <c r="T68" s="9" t="str">
        <f aca="true">IF(S68="","",IF(S68&lt;TODAY(),"überfällig",IF(S68&lt;=TODAY()+30,"fällig in 30 Tagen","geplant")))</f>
        <v/>
      </c>
    </row>
    <row r="69" customFormat="false" ht="15" hidden="false" customHeight="false" outlineLevel="0" collapsed="false">
      <c r="A69" s="4"/>
      <c r="B69" s="4"/>
      <c r="C69" s="4"/>
      <c r="D69" s="4"/>
      <c r="E69" s="4"/>
      <c r="F69" s="4"/>
      <c r="G69" s="4"/>
      <c r="H69" s="5"/>
      <c r="I69" s="6"/>
      <c r="J69" s="7"/>
      <c r="K69" s="5"/>
      <c r="L69" s="6"/>
      <c r="M69" s="4"/>
      <c r="N69" s="4"/>
      <c r="O69" s="4"/>
      <c r="P69" s="4"/>
      <c r="Q69" s="4"/>
      <c r="R69" s="5"/>
      <c r="S69" s="8" t="str">
        <f aca="true">IF(OR(A69="",L69="",L69&lt;=0),"",IF(R69&lt;&gt;"",EDATE(R69,L69),IF(H69="","",IF(H69&gt;TODAY(),EDATE(H69,L69),EDATE(H69,L69*(INT(DATEDIF(H69,TODAY(),"m")/L69)+1))))))</f>
        <v/>
      </c>
      <c r="T69" s="9" t="str">
        <f aca="true">IF(S69="","",IF(S69&lt;TODAY(),"überfällig",IF(S69&lt;=TODAY()+30,"fällig in 30 Tagen","geplant")))</f>
        <v/>
      </c>
    </row>
    <row r="70" customFormat="false" ht="15" hidden="false" customHeight="false" outlineLevel="0" collapsed="false">
      <c r="A70" s="4"/>
      <c r="B70" s="4"/>
      <c r="C70" s="4"/>
      <c r="D70" s="4"/>
      <c r="E70" s="4"/>
      <c r="F70" s="4"/>
      <c r="G70" s="4"/>
      <c r="H70" s="5"/>
      <c r="I70" s="6"/>
      <c r="J70" s="7"/>
      <c r="K70" s="5"/>
      <c r="L70" s="6"/>
      <c r="M70" s="4"/>
      <c r="N70" s="4"/>
      <c r="O70" s="4"/>
      <c r="P70" s="4"/>
      <c r="Q70" s="4"/>
      <c r="R70" s="5"/>
      <c r="S70" s="8" t="str">
        <f aca="true">IF(OR(A70="",L70="",L70&lt;=0),"",IF(R70&lt;&gt;"",EDATE(R70,L70),IF(H70="","",IF(H70&gt;TODAY(),EDATE(H70,L70),EDATE(H70,L70*(INT(DATEDIF(H70,TODAY(),"m")/L70)+1))))))</f>
        <v/>
      </c>
      <c r="T70" s="9" t="str">
        <f aca="true">IF(S70="","",IF(S70&lt;TODAY(),"überfällig",IF(S70&lt;=TODAY()+30,"fällig in 30 Tagen","geplant")))</f>
        <v/>
      </c>
    </row>
    <row r="71" customFormat="false" ht="15" hidden="false" customHeight="false" outlineLevel="0" collapsed="false">
      <c r="A71" s="4"/>
      <c r="B71" s="4"/>
      <c r="C71" s="4"/>
      <c r="D71" s="4"/>
      <c r="E71" s="4"/>
      <c r="F71" s="4"/>
      <c r="G71" s="4"/>
      <c r="H71" s="5"/>
      <c r="I71" s="6"/>
      <c r="J71" s="7"/>
      <c r="K71" s="5"/>
      <c r="L71" s="6"/>
      <c r="M71" s="4"/>
      <c r="N71" s="4"/>
      <c r="O71" s="4"/>
      <c r="P71" s="4"/>
      <c r="Q71" s="4"/>
      <c r="R71" s="5"/>
      <c r="S71" s="8" t="str">
        <f aca="true">IF(OR(A71="",L71="",L71&lt;=0),"",IF(R71&lt;&gt;"",EDATE(R71,L71),IF(H71="","",IF(H71&gt;TODAY(),EDATE(H71,L71),EDATE(H71,L71*(INT(DATEDIF(H71,TODAY(),"m")/L71)+1))))))</f>
        <v/>
      </c>
      <c r="T71" s="9" t="str">
        <f aca="true">IF(S71="","",IF(S71&lt;TODAY(),"überfällig",IF(S71&lt;=TODAY()+30,"fällig in 30 Tagen","geplant")))</f>
        <v/>
      </c>
    </row>
    <row r="72" customFormat="false" ht="15" hidden="false" customHeight="false" outlineLevel="0" collapsed="false">
      <c r="A72" s="4"/>
      <c r="B72" s="4"/>
      <c r="C72" s="4"/>
      <c r="D72" s="4"/>
      <c r="E72" s="4"/>
      <c r="F72" s="4"/>
      <c r="G72" s="4"/>
      <c r="H72" s="5"/>
      <c r="I72" s="6"/>
      <c r="J72" s="7"/>
      <c r="K72" s="5"/>
      <c r="L72" s="6"/>
      <c r="M72" s="4"/>
      <c r="N72" s="4"/>
      <c r="O72" s="4"/>
      <c r="P72" s="4"/>
      <c r="Q72" s="4"/>
      <c r="R72" s="5"/>
      <c r="S72" s="8" t="str">
        <f aca="true">IF(OR(A72="",L72="",L72&lt;=0),"",IF(R72&lt;&gt;"",EDATE(R72,L72),IF(H72="","",IF(H72&gt;TODAY(),EDATE(H72,L72),EDATE(H72,L72*(INT(DATEDIF(H72,TODAY(),"m")/L72)+1))))))</f>
        <v/>
      </c>
      <c r="T72" s="9" t="str">
        <f aca="true">IF(S72="","",IF(S72&lt;TODAY(),"überfällig",IF(S72&lt;=TODAY()+30,"fällig in 30 Tagen","geplant")))</f>
        <v/>
      </c>
    </row>
    <row r="73" customFormat="false" ht="15" hidden="false" customHeight="false" outlineLevel="0" collapsed="false">
      <c r="A73" s="4"/>
      <c r="B73" s="4"/>
      <c r="C73" s="4"/>
      <c r="D73" s="4"/>
      <c r="E73" s="4"/>
      <c r="F73" s="4"/>
      <c r="G73" s="4"/>
      <c r="H73" s="5"/>
      <c r="I73" s="6"/>
      <c r="J73" s="7"/>
      <c r="K73" s="5"/>
      <c r="L73" s="6"/>
      <c r="M73" s="4"/>
      <c r="N73" s="4"/>
      <c r="O73" s="4"/>
      <c r="P73" s="4"/>
      <c r="Q73" s="4"/>
      <c r="R73" s="5"/>
      <c r="S73" s="8" t="str">
        <f aca="true">IF(OR(A73="",L73="",L73&lt;=0),"",IF(R73&lt;&gt;"",EDATE(R73,L73),IF(H73="","",IF(H73&gt;TODAY(),EDATE(H73,L73),EDATE(H73,L73*(INT(DATEDIF(H73,TODAY(),"m")/L73)+1))))))</f>
        <v/>
      </c>
      <c r="T73" s="9" t="str">
        <f aca="true">IF(S73="","",IF(S73&lt;TODAY(),"überfällig",IF(S73&lt;=TODAY()+30,"fällig in 30 Tagen","geplant")))</f>
        <v/>
      </c>
    </row>
    <row r="74" customFormat="false" ht="15" hidden="false" customHeight="false" outlineLevel="0" collapsed="false">
      <c r="A74" s="4"/>
      <c r="B74" s="4"/>
      <c r="C74" s="4"/>
      <c r="D74" s="4"/>
      <c r="E74" s="4"/>
      <c r="F74" s="4"/>
      <c r="G74" s="4"/>
      <c r="H74" s="5"/>
      <c r="I74" s="6"/>
      <c r="J74" s="7"/>
      <c r="K74" s="5"/>
      <c r="L74" s="6"/>
      <c r="M74" s="4"/>
      <c r="N74" s="4"/>
      <c r="O74" s="4"/>
      <c r="P74" s="4"/>
      <c r="Q74" s="4"/>
      <c r="R74" s="5"/>
      <c r="S74" s="8" t="str">
        <f aca="true">IF(OR(A74="",L74="",L74&lt;=0),"",IF(R74&lt;&gt;"",EDATE(R74,L74),IF(H74="","",IF(H74&gt;TODAY(),EDATE(H74,L74),EDATE(H74,L74*(INT(DATEDIF(H74,TODAY(),"m")/L74)+1))))))</f>
        <v/>
      </c>
      <c r="T74" s="9" t="str">
        <f aca="true">IF(S74="","",IF(S74&lt;TODAY(),"überfällig",IF(S74&lt;=TODAY()+30,"fällig in 30 Tagen","geplant")))</f>
        <v/>
      </c>
    </row>
    <row r="75" customFormat="false" ht="15" hidden="false" customHeight="false" outlineLevel="0" collapsed="false">
      <c r="A75" s="4"/>
      <c r="B75" s="4"/>
      <c r="C75" s="4"/>
      <c r="D75" s="4"/>
      <c r="E75" s="4"/>
      <c r="F75" s="4"/>
      <c r="G75" s="4"/>
      <c r="H75" s="5"/>
      <c r="I75" s="6"/>
      <c r="J75" s="7"/>
      <c r="K75" s="5"/>
      <c r="L75" s="6"/>
      <c r="M75" s="4"/>
      <c r="N75" s="4"/>
      <c r="O75" s="4"/>
      <c r="P75" s="4"/>
      <c r="Q75" s="4"/>
      <c r="R75" s="5"/>
      <c r="S75" s="8" t="str">
        <f aca="true">IF(OR(A75="",L75="",L75&lt;=0),"",IF(R75&lt;&gt;"",EDATE(R75,L75),IF(H75="","",IF(H75&gt;TODAY(),EDATE(H75,L75),EDATE(H75,L75*(INT(DATEDIF(H75,TODAY(),"m")/L75)+1))))))</f>
        <v/>
      </c>
      <c r="T75" s="9" t="str">
        <f aca="true">IF(S75="","",IF(S75&lt;TODAY(),"überfällig",IF(S75&lt;=TODAY()+30,"fällig in 30 Tagen","geplant")))</f>
        <v/>
      </c>
    </row>
    <row r="76" customFormat="false" ht="15" hidden="false" customHeight="false" outlineLevel="0" collapsed="false">
      <c r="A76" s="4"/>
      <c r="B76" s="4"/>
      <c r="C76" s="4"/>
      <c r="D76" s="4"/>
      <c r="E76" s="4"/>
      <c r="F76" s="4"/>
      <c r="G76" s="4"/>
      <c r="H76" s="5"/>
      <c r="I76" s="6"/>
      <c r="J76" s="7"/>
      <c r="K76" s="5"/>
      <c r="L76" s="6"/>
      <c r="M76" s="4"/>
      <c r="N76" s="4"/>
      <c r="O76" s="4"/>
      <c r="P76" s="4"/>
      <c r="Q76" s="4"/>
      <c r="R76" s="5"/>
      <c r="S76" s="8" t="str">
        <f aca="true">IF(OR(A76="",L76="",L76&lt;=0),"",IF(R76&lt;&gt;"",EDATE(R76,L76),IF(H76="","",IF(H76&gt;TODAY(),EDATE(H76,L76),EDATE(H76,L76*(INT(DATEDIF(H76,TODAY(),"m")/L76)+1))))))</f>
        <v/>
      </c>
      <c r="T76" s="9" t="str">
        <f aca="true">IF(S76="","",IF(S76&lt;TODAY(),"überfällig",IF(S76&lt;=TODAY()+30,"fällig in 30 Tagen","geplant")))</f>
        <v/>
      </c>
    </row>
    <row r="77" customFormat="false" ht="15" hidden="false" customHeight="false" outlineLevel="0" collapsed="false">
      <c r="A77" s="4"/>
      <c r="B77" s="4"/>
      <c r="C77" s="4"/>
      <c r="D77" s="4"/>
      <c r="E77" s="4"/>
      <c r="F77" s="4"/>
      <c r="G77" s="4"/>
      <c r="H77" s="5"/>
      <c r="I77" s="6"/>
      <c r="J77" s="7"/>
      <c r="K77" s="5"/>
      <c r="L77" s="6"/>
      <c r="M77" s="4"/>
      <c r="N77" s="4"/>
      <c r="O77" s="4"/>
      <c r="P77" s="4"/>
      <c r="Q77" s="4"/>
      <c r="R77" s="5"/>
      <c r="S77" s="8" t="str">
        <f aca="true">IF(OR(A77="",L77="",L77&lt;=0),"",IF(R77&lt;&gt;"",EDATE(R77,L77),IF(H77="","",IF(H77&gt;TODAY(),EDATE(H77,L77),EDATE(H77,L77*(INT(DATEDIF(H77,TODAY(),"m")/L77)+1))))))</f>
        <v/>
      </c>
      <c r="T77" s="9" t="str">
        <f aca="true">IF(S77="","",IF(S77&lt;TODAY(),"überfällig",IF(S77&lt;=TODAY()+30,"fällig in 30 Tagen","geplant")))</f>
        <v/>
      </c>
    </row>
    <row r="78" customFormat="false" ht="15" hidden="false" customHeight="false" outlineLevel="0" collapsed="false">
      <c r="A78" s="4"/>
      <c r="B78" s="4"/>
      <c r="C78" s="4"/>
      <c r="D78" s="4"/>
      <c r="E78" s="4"/>
      <c r="F78" s="4"/>
      <c r="G78" s="4"/>
      <c r="H78" s="5"/>
      <c r="I78" s="6"/>
      <c r="J78" s="7"/>
      <c r="K78" s="5"/>
      <c r="L78" s="6"/>
      <c r="M78" s="4"/>
      <c r="N78" s="4"/>
      <c r="O78" s="4"/>
      <c r="P78" s="4"/>
      <c r="Q78" s="4"/>
      <c r="R78" s="5"/>
      <c r="S78" s="8" t="str">
        <f aca="true">IF(OR(A78="",L78="",L78&lt;=0),"",IF(R78&lt;&gt;"",EDATE(R78,L78),IF(H78="","",IF(H78&gt;TODAY(),EDATE(H78,L78),EDATE(H78,L78*(INT(DATEDIF(H78,TODAY(),"m")/L78)+1))))))</f>
        <v/>
      </c>
      <c r="T78" s="9" t="str">
        <f aca="true">IF(S78="","",IF(S78&lt;TODAY(),"überfällig",IF(S78&lt;=TODAY()+30,"fällig in 30 Tagen","geplant")))</f>
        <v/>
      </c>
    </row>
    <row r="79" customFormat="false" ht="15" hidden="false" customHeight="false" outlineLevel="0" collapsed="false">
      <c r="A79" s="4"/>
      <c r="B79" s="4"/>
      <c r="C79" s="4"/>
      <c r="D79" s="4"/>
      <c r="E79" s="4"/>
      <c r="F79" s="4"/>
      <c r="G79" s="4"/>
      <c r="H79" s="5"/>
      <c r="I79" s="6"/>
      <c r="J79" s="7"/>
      <c r="K79" s="5"/>
      <c r="L79" s="6"/>
      <c r="M79" s="4"/>
      <c r="N79" s="4"/>
      <c r="O79" s="4"/>
      <c r="P79" s="4"/>
      <c r="Q79" s="4"/>
      <c r="R79" s="5"/>
      <c r="S79" s="8" t="str">
        <f aca="true">IF(OR(A79="",L79="",L79&lt;=0),"",IF(R79&lt;&gt;"",EDATE(R79,L79),IF(H79="","",IF(H79&gt;TODAY(),EDATE(H79,L79),EDATE(H79,L79*(INT(DATEDIF(H79,TODAY(),"m")/L79)+1))))))</f>
        <v/>
      </c>
      <c r="T79" s="9" t="str">
        <f aca="true">IF(S79="","",IF(S79&lt;TODAY(),"überfällig",IF(S79&lt;=TODAY()+30,"fällig in 30 Tagen","geplant")))</f>
        <v/>
      </c>
    </row>
    <row r="80" customFormat="false" ht="15" hidden="false" customHeight="false" outlineLevel="0" collapsed="false">
      <c r="A80" s="4"/>
      <c r="B80" s="4"/>
      <c r="C80" s="4"/>
      <c r="D80" s="4"/>
      <c r="E80" s="4"/>
      <c r="F80" s="4"/>
      <c r="G80" s="4"/>
      <c r="H80" s="5"/>
      <c r="I80" s="6"/>
      <c r="J80" s="7"/>
      <c r="K80" s="5"/>
      <c r="L80" s="6"/>
      <c r="M80" s="4"/>
      <c r="N80" s="4"/>
      <c r="O80" s="4"/>
      <c r="P80" s="4"/>
      <c r="Q80" s="4"/>
      <c r="R80" s="5"/>
      <c r="S80" s="8" t="str">
        <f aca="true">IF(OR(A80="",L80="",L80&lt;=0),"",IF(R80&lt;&gt;"",EDATE(R80,L80),IF(H80="","",IF(H80&gt;TODAY(),EDATE(H80,L80),EDATE(H80,L80*(INT(DATEDIF(H80,TODAY(),"m")/L80)+1))))))</f>
        <v/>
      </c>
      <c r="T80" s="9" t="str">
        <f aca="true">IF(S80="","",IF(S80&lt;TODAY(),"überfällig",IF(S80&lt;=TODAY()+30,"fällig in 30 Tagen","geplant")))</f>
        <v/>
      </c>
    </row>
    <row r="81" customFormat="false" ht="15" hidden="false" customHeight="false" outlineLevel="0" collapsed="false">
      <c r="A81" s="4"/>
      <c r="B81" s="4"/>
      <c r="C81" s="4"/>
      <c r="D81" s="4"/>
      <c r="E81" s="4"/>
      <c r="F81" s="4"/>
      <c r="G81" s="4"/>
      <c r="H81" s="5"/>
      <c r="I81" s="6"/>
      <c r="J81" s="7"/>
      <c r="K81" s="5"/>
      <c r="L81" s="6"/>
      <c r="M81" s="4"/>
      <c r="N81" s="4"/>
      <c r="O81" s="4"/>
      <c r="P81" s="4"/>
      <c r="Q81" s="4"/>
      <c r="R81" s="5"/>
      <c r="S81" s="8" t="str">
        <f aca="true">IF(OR(A81="",L81="",L81&lt;=0),"",IF(R81&lt;&gt;"",EDATE(R81,L81),IF(H81="","",IF(H81&gt;TODAY(),EDATE(H81,L81),EDATE(H81,L81*(INT(DATEDIF(H81,TODAY(),"m")/L81)+1))))))</f>
        <v/>
      </c>
      <c r="T81" s="9" t="str">
        <f aca="true">IF(S81="","",IF(S81&lt;TODAY(),"überfällig",IF(S81&lt;=TODAY()+30,"fällig in 30 Tagen","geplant")))</f>
        <v/>
      </c>
    </row>
    <row r="82" customFormat="false" ht="15" hidden="false" customHeight="false" outlineLevel="0" collapsed="false">
      <c r="A82" s="4"/>
      <c r="B82" s="4"/>
      <c r="C82" s="4"/>
      <c r="D82" s="4"/>
      <c r="E82" s="4"/>
      <c r="F82" s="4"/>
      <c r="G82" s="4"/>
      <c r="H82" s="5"/>
      <c r="I82" s="6"/>
      <c r="J82" s="7"/>
      <c r="K82" s="5"/>
      <c r="L82" s="6"/>
      <c r="M82" s="4"/>
      <c r="N82" s="4"/>
      <c r="O82" s="4"/>
      <c r="P82" s="4"/>
      <c r="Q82" s="4"/>
      <c r="R82" s="5"/>
      <c r="S82" s="8" t="str">
        <f aca="true">IF(OR(A82="",L82="",L82&lt;=0),"",IF(R82&lt;&gt;"",EDATE(R82,L82),IF(H82="","",IF(H82&gt;TODAY(),EDATE(H82,L82),EDATE(H82,L82*(INT(DATEDIF(H82,TODAY(),"m")/L82)+1))))))</f>
        <v/>
      </c>
      <c r="T82" s="9" t="str">
        <f aca="true">IF(S82="","",IF(S82&lt;TODAY(),"überfällig",IF(S82&lt;=TODAY()+30,"fällig in 30 Tagen","geplant")))</f>
        <v/>
      </c>
    </row>
    <row r="83" customFormat="false" ht="15" hidden="false" customHeight="false" outlineLevel="0" collapsed="false">
      <c r="A83" s="4"/>
      <c r="B83" s="4"/>
      <c r="C83" s="4"/>
      <c r="D83" s="4"/>
      <c r="E83" s="4"/>
      <c r="F83" s="4"/>
      <c r="G83" s="4"/>
      <c r="H83" s="5"/>
      <c r="I83" s="6"/>
      <c r="J83" s="7"/>
      <c r="K83" s="5"/>
      <c r="L83" s="6"/>
      <c r="M83" s="4"/>
      <c r="N83" s="4"/>
      <c r="O83" s="4"/>
      <c r="P83" s="4"/>
      <c r="Q83" s="4"/>
      <c r="R83" s="5"/>
      <c r="S83" s="8" t="str">
        <f aca="true">IF(OR(A83="",L83="",L83&lt;=0),"",IF(R83&lt;&gt;"",EDATE(R83,L83),IF(H83="","",IF(H83&gt;TODAY(),EDATE(H83,L83),EDATE(H83,L83*(INT(DATEDIF(H83,TODAY(),"m")/L83)+1))))))</f>
        <v/>
      </c>
      <c r="T83" s="9" t="str">
        <f aca="true">IF(S83="","",IF(S83&lt;TODAY(),"überfällig",IF(S83&lt;=TODAY()+30,"fällig in 30 Tagen","geplant")))</f>
        <v/>
      </c>
    </row>
    <row r="84" customFormat="false" ht="15" hidden="false" customHeight="false" outlineLevel="0" collapsed="false">
      <c r="A84" s="4"/>
      <c r="B84" s="4"/>
      <c r="C84" s="4"/>
      <c r="D84" s="4"/>
      <c r="E84" s="4"/>
      <c r="F84" s="4"/>
      <c r="G84" s="4"/>
      <c r="H84" s="5"/>
      <c r="I84" s="6"/>
      <c r="J84" s="7"/>
      <c r="K84" s="5"/>
      <c r="L84" s="6"/>
      <c r="M84" s="4"/>
      <c r="N84" s="4"/>
      <c r="O84" s="4"/>
      <c r="P84" s="4"/>
      <c r="Q84" s="4"/>
      <c r="R84" s="5"/>
      <c r="S84" s="8" t="str">
        <f aca="true">IF(OR(A84="",L84="",L84&lt;=0),"",IF(R84&lt;&gt;"",EDATE(R84,L84),IF(H84="","",IF(H84&gt;TODAY(),EDATE(H84,L84),EDATE(H84,L84*(INT(DATEDIF(H84,TODAY(),"m")/L84)+1))))))</f>
        <v/>
      </c>
      <c r="T84" s="9" t="str">
        <f aca="true">IF(S84="","",IF(S84&lt;TODAY(),"überfällig",IF(S84&lt;=TODAY()+30,"fällig in 30 Tagen","geplant")))</f>
        <v/>
      </c>
    </row>
    <row r="85" customFormat="false" ht="15" hidden="false" customHeight="false" outlineLevel="0" collapsed="false">
      <c r="A85" s="4"/>
      <c r="B85" s="4"/>
      <c r="C85" s="4"/>
      <c r="D85" s="4"/>
      <c r="E85" s="4"/>
      <c r="F85" s="4"/>
      <c r="G85" s="4"/>
      <c r="H85" s="5"/>
      <c r="I85" s="6"/>
      <c r="J85" s="7"/>
      <c r="K85" s="5"/>
      <c r="L85" s="6"/>
      <c r="M85" s="4"/>
      <c r="N85" s="4"/>
      <c r="O85" s="4"/>
      <c r="P85" s="4"/>
      <c r="Q85" s="4"/>
      <c r="R85" s="5"/>
      <c r="S85" s="8" t="str">
        <f aca="true">IF(OR(A85="",L85="",L85&lt;=0),"",IF(R85&lt;&gt;"",EDATE(R85,L85),IF(H85="","",IF(H85&gt;TODAY(),EDATE(H85,L85),EDATE(H85,L85*(INT(DATEDIF(H85,TODAY(),"m")/L85)+1))))))</f>
        <v/>
      </c>
      <c r="T85" s="9" t="str">
        <f aca="true">IF(S85="","",IF(S85&lt;TODAY(),"überfällig",IF(S85&lt;=TODAY()+30,"fällig in 30 Tagen","geplant")))</f>
        <v/>
      </c>
    </row>
    <row r="86" customFormat="false" ht="15" hidden="false" customHeight="false" outlineLevel="0" collapsed="false">
      <c r="A86" s="4"/>
      <c r="B86" s="4"/>
      <c r="C86" s="4"/>
      <c r="D86" s="4"/>
      <c r="E86" s="4"/>
      <c r="F86" s="4"/>
      <c r="G86" s="4"/>
      <c r="H86" s="5"/>
      <c r="I86" s="6"/>
      <c r="J86" s="7"/>
      <c r="K86" s="5"/>
      <c r="L86" s="6"/>
      <c r="M86" s="4"/>
      <c r="N86" s="4"/>
      <c r="O86" s="4"/>
      <c r="P86" s="4"/>
      <c r="Q86" s="4"/>
      <c r="R86" s="5"/>
      <c r="S86" s="8" t="str">
        <f aca="true">IF(OR(A86="",L86="",L86&lt;=0),"",IF(R86&lt;&gt;"",EDATE(R86,L86),IF(H86="","",IF(H86&gt;TODAY(),EDATE(H86,L86),EDATE(H86,L86*(INT(DATEDIF(H86,TODAY(),"m")/L86)+1))))))</f>
        <v/>
      </c>
      <c r="T86" s="9" t="str">
        <f aca="true">IF(S86="","",IF(S86&lt;TODAY(),"überfällig",IF(S86&lt;=TODAY()+30,"fällig in 30 Tagen","geplant")))</f>
        <v/>
      </c>
    </row>
    <row r="87" customFormat="false" ht="15" hidden="false" customHeight="false" outlineLevel="0" collapsed="false">
      <c r="A87" s="4"/>
      <c r="B87" s="4"/>
      <c r="C87" s="4"/>
      <c r="D87" s="4"/>
      <c r="E87" s="4"/>
      <c r="F87" s="4"/>
      <c r="G87" s="4"/>
      <c r="H87" s="5"/>
      <c r="I87" s="6"/>
      <c r="J87" s="7"/>
      <c r="K87" s="5"/>
      <c r="L87" s="6"/>
      <c r="M87" s="4"/>
      <c r="N87" s="4"/>
      <c r="O87" s="4"/>
      <c r="P87" s="4"/>
      <c r="Q87" s="4"/>
      <c r="R87" s="5"/>
      <c r="S87" s="8" t="str">
        <f aca="true">IF(OR(A87="",L87="",L87&lt;=0),"",IF(R87&lt;&gt;"",EDATE(R87,L87),IF(H87="","",IF(H87&gt;TODAY(),EDATE(H87,L87),EDATE(H87,L87*(INT(DATEDIF(H87,TODAY(),"m")/L87)+1))))))</f>
        <v/>
      </c>
      <c r="T87" s="9" t="str">
        <f aca="true">IF(S87="","",IF(S87&lt;TODAY(),"überfällig",IF(S87&lt;=TODAY()+30,"fällig in 30 Tagen","geplant")))</f>
        <v/>
      </c>
    </row>
    <row r="88" customFormat="false" ht="15" hidden="false" customHeight="false" outlineLevel="0" collapsed="false">
      <c r="A88" s="4"/>
      <c r="B88" s="4"/>
      <c r="C88" s="4"/>
      <c r="D88" s="4"/>
      <c r="E88" s="4"/>
      <c r="F88" s="4"/>
      <c r="G88" s="4"/>
      <c r="H88" s="5"/>
      <c r="I88" s="6"/>
      <c r="J88" s="7"/>
      <c r="K88" s="5"/>
      <c r="L88" s="6"/>
      <c r="M88" s="4"/>
      <c r="N88" s="4"/>
      <c r="O88" s="4"/>
      <c r="P88" s="4"/>
      <c r="Q88" s="4"/>
      <c r="R88" s="5"/>
      <c r="S88" s="8" t="str">
        <f aca="true">IF(OR(A88="",L88="",L88&lt;=0),"",IF(R88&lt;&gt;"",EDATE(R88,L88),IF(H88="","",IF(H88&gt;TODAY(),EDATE(H88,L88),EDATE(H88,L88*(INT(DATEDIF(H88,TODAY(),"m")/L88)+1))))))</f>
        <v/>
      </c>
      <c r="T88" s="9" t="str">
        <f aca="true">IF(S88="","",IF(S88&lt;TODAY(),"überfällig",IF(S88&lt;=TODAY()+30,"fällig in 30 Tagen","geplant")))</f>
        <v/>
      </c>
    </row>
    <row r="89" customFormat="false" ht="15" hidden="false" customHeight="false" outlineLevel="0" collapsed="false">
      <c r="A89" s="4"/>
      <c r="B89" s="4"/>
      <c r="C89" s="4"/>
      <c r="D89" s="4"/>
      <c r="E89" s="4"/>
      <c r="F89" s="4"/>
      <c r="G89" s="4"/>
      <c r="H89" s="5"/>
      <c r="I89" s="6"/>
      <c r="J89" s="7"/>
      <c r="K89" s="5"/>
      <c r="L89" s="6"/>
      <c r="M89" s="4"/>
      <c r="N89" s="4"/>
      <c r="O89" s="4"/>
      <c r="P89" s="4"/>
      <c r="Q89" s="4"/>
      <c r="R89" s="5"/>
      <c r="S89" s="8" t="str">
        <f aca="true">IF(OR(A89="",L89="",L89&lt;=0),"",IF(R89&lt;&gt;"",EDATE(R89,L89),IF(H89="","",IF(H89&gt;TODAY(),EDATE(H89,L89),EDATE(H89,L89*(INT(DATEDIF(H89,TODAY(),"m")/L89)+1))))))</f>
        <v/>
      </c>
      <c r="T89" s="9" t="str">
        <f aca="true">IF(S89="","",IF(S89&lt;TODAY(),"überfällig",IF(S89&lt;=TODAY()+30,"fällig in 30 Tagen","geplant")))</f>
        <v/>
      </c>
    </row>
    <row r="90" customFormat="false" ht="15" hidden="false" customHeight="false" outlineLevel="0" collapsed="false">
      <c r="A90" s="4"/>
      <c r="B90" s="4"/>
      <c r="C90" s="4"/>
      <c r="D90" s="4"/>
      <c r="E90" s="4"/>
      <c r="F90" s="4"/>
      <c r="G90" s="4"/>
      <c r="H90" s="5"/>
      <c r="I90" s="6"/>
      <c r="J90" s="7"/>
      <c r="K90" s="5"/>
      <c r="L90" s="6"/>
      <c r="M90" s="4"/>
      <c r="N90" s="4"/>
      <c r="O90" s="4"/>
      <c r="P90" s="4"/>
      <c r="Q90" s="4"/>
      <c r="R90" s="5"/>
      <c r="S90" s="8" t="str">
        <f aca="true">IF(OR(A90="",L90="",L90&lt;=0),"",IF(R90&lt;&gt;"",EDATE(R90,L90),IF(H90="","",IF(H90&gt;TODAY(),EDATE(H90,L90),EDATE(H90,L90*(INT(DATEDIF(H90,TODAY(),"m")/L90)+1))))))</f>
        <v/>
      </c>
      <c r="T90" s="9" t="str">
        <f aca="true">IF(S90="","",IF(S90&lt;TODAY(),"überfällig",IF(S90&lt;=TODAY()+30,"fällig in 30 Tagen","geplant")))</f>
        <v/>
      </c>
    </row>
    <row r="91" customFormat="false" ht="15" hidden="false" customHeight="false" outlineLevel="0" collapsed="false">
      <c r="A91" s="4"/>
      <c r="B91" s="4"/>
      <c r="C91" s="4"/>
      <c r="D91" s="4"/>
      <c r="E91" s="4"/>
      <c r="F91" s="4"/>
      <c r="G91" s="4"/>
      <c r="H91" s="5"/>
      <c r="I91" s="6"/>
      <c r="J91" s="7"/>
      <c r="K91" s="5"/>
      <c r="L91" s="6"/>
      <c r="M91" s="4"/>
      <c r="N91" s="4"/>
      <c r="O91" s="4"/>
      <c r="P91" s="4"/>
      <c r="Q91" s="4"/>
      <c r="R91" s="5"/>
      <c r="S91" s="8" t="str">
        <f aca="true">IF(OR(A91="",L91="",L91&lt;=0),"",IF(R91&lt;&gt;"",EDATE(R91,L91),IF(H91="","",IF(H91&gt;TODAY(),EDATE(H91,L91),EDATE(H91,L91*(INT(DATEDIF(H91,TODAY(),"m")/L91)+1))))))</f>
        <v/>
      </c>
      <c r="T91" s="9" t="str">
        <f aca="true">IF(S91="","",IF(S91&lt;TODAY(),"überfällig",IF(S91&lt;=TODAY()+30,"fällig in 30 Tagen","geplant")))</f>
        <v/>
      </c>
    </row>
    <row r="92" customFormat="false" ht="15" hidden="false" customHeight="false" outlineLevel="0" collapsed="false">
      <c r="A92" s="4"/>
      <c r="B92" s="4"/>
      <c r="C92" s="4"/>
      <c r="D92" s="4"/>
      <c r="E92" s="4"/>
      <c r="F92" s="4"/>
      <c r="G92" s="4"/>
      <c r="H92" s="5"/>
      <c r="I92" s="6"/>
      <c r="J92" s="7"/>
      <c r="K92" s="5"/>
      <c r="L92" s="6"/>
      <c r="M92" s="4"/>
      <c r="N92" s="4"/>
      <c r="O92" s="4"/>
      <c r="P92" s="4"/>
      <c r="Q92" s="4"/>
      <c r="R92" s="5"/>
      <c r="S92" s="8" t="str">
        <f aca="true">IF(OR(A92="",L92="",L92&lt;=0),"",IF(R92&lt;&gt;"",EDATE(R92,L92),IF(H92="","",IF(H92&gt;TODAY(),EDATE(H92,L92),EDATE(H92,L92*(INT(DATEDIF(H92,TODAY(),"m")/L92)+1))))))</f>
        <v/>
      </c>
      <c r="T92" s="9" t="str">
        <f aca="true">IF(S92="","",IF(S92&lt;TODAY(),"überfällig",IF(S92&lt;=TODAY()+30,"fällig in 30 Tagen","geplant")))</f>
        <v/>
      </c>
    </row>
    <row r="93" customFormat="false" ht="15" hidden="false" customHeight="false" outlineLevel="0" collapsed="false">
      <c r="A93" s="4"/>
      <c r="B93" s="4"/>
      <c r="C93" s="4"/>
      <c r="D93" s="4"/>
      <c r="E93" s="4"/>
      <c r="F93" s="4"/>
      <c r="G93" s="4"/>
      <c r="H93" s="5"/>
      <c r="I93" s="6"/>
      <c r="J93" s="7"/>
      <c r="K93" s="5"/>
      <c r="L93" s="6"/>
      <c r="M93" s="4"/>
      <c r="N93" s="4"/>
      <c r="O93" s="4"/>
      <c r="P93" s="4"/>
      <c r="Q93" s="4"/>
      <c r="R93" s="5"/>
      <c r="S93" s="8" t="str">
        <f aca="true">IF(OR(A93="",L93="",L93&lt;=0),"",IF(R93&lt;&gt;"",EDATE(R93,L93),IF(H93="","",IF(H93&gt;TODAY(),EDATE(H93,L93),EDATE(H93,L93*(INT(DATEDIF(H93,TODAY(),"m")/L93)+1))))))</f>
        <v/>
      </c>
      <c r="T93" s="9" t="str">
        <f aca="true">IF(S93="","",IF(S93&lt;TODAY(),"überfällig",IF(S93&lt;=TODAY()+30,"fällig in 30 Tagen","geplant")))</f>
        <v/>
      </c>
    </row>
    <row r="94" customFormat="false" ht="15" hidden="false" customHeight="false" outlineLevel="0" collapsed="false">
      <c r="A94" s="4"/>
      <c r="B94" s="4"/>
      <c r="C94" s="4"/>
      <c r="D94" s="4"/>
      <c r="E94" s="4"/>
      <c r="F94" s="4"/>
      <c r="G94" s="4"/>
      <c r="H94" s="5"/>
      <c r="I94" s="6"/>
      <c r="J94" s="7"/>
      <c r="K94" s="5"/>
      <c r="L94" s="6"/>
      <c r="M94" s="4"/>
      <c r="N94" s="4"/>
      <c r="O94" s="4"/>
      <c r="P94" s="4"/>
      <c r="Q94" s="4"/>
      <c r="R94" s="5"/>
      <c r="S94" s="8" t="str">
        <f aca="true">IF(OR(A94="",L94="",L94&lt;=0),"",IF(R94&lt;&gt;"",EDATE(R94,L94),IF(H94="","",IF(H94&gt;TODAY(),EDATE(H94,L94),EDATE(H94,L94*(INT(DATEDIF(H94,TODAY(),"m")/L94)+1))))))</f>
        <v/>
      </c>
      <c r="T94" s="9" t="str">
        <f aca="true">IF(S94="","",IF(S94&lt;TODAY(),"überfällig",IF(S94&lt;=TODAY()+30,"fällig in 30 Tagen","geplant")))</f>
        <v/>
      </c>
    </row>
    <row r="95" customFormat="false" ht="15" hidden="false" customHeight="false" outlineLevel="0" collapsed="false">
      <c r="A95" s="4"/>
      <c r="B95" s="4"/>
      <c r="C95" s="4"/>
      <c r="D95" s="4"/>
      <c r="E95" s="4"/>
      <c r="F95" s="4"/>
      <c r="G95" s="4"/>
      <c r="H95" s="5"/>
      <c r="I95" s="6"/>
      <c r="J95" s="7"/>
      <c r="K95" s="5"/>
      <c r="L95" s="6"/>
      <c r="M95" s="4"/>
      <c r="N95" s="4"/>
      <c r="O95" s="4"/>
      <c r="P95" s="4"/>
      <c r="Q95" s="4"/>
      <c r="R95" s="5"/>
      <c r="S95" s="8" t="str">
        <f aca="true">IF(OR(A95="",L95="",L95&lt;=0),"",IF(R95&lt;&gt;"",EDATE(R95,L95),IF(H95="","",IF(H95&gt;TODAY(),EDATE(H95,L95),EDATE(H95,L95*(INT(DATEDIF(H95,TODAY(),"m")/L95)+1))))))</f>
        <v/>
      </c>
      <c r="T95" s="9" t="str">
        <f aca="true">IF(S95="","",IF(S95&lt;TODAY(),"überfällig",IF(S95&lt;=TODAY()+30,"fällig in 30 Tagen","geplant")))</f>
        <v/>
      </c>
    </row>
    <row r="96" customFormat="false" ht="15" hidden="false" customHeight="false" outlineLevel="0" collapsed="false">
      <c r="A96" s="4"/>
      <c r="B96" s="4"/>
      <c r="C96" s="4"/>
      <c r="D96" s="4"/>
      <c r="E96" s="4"/>
      <c r="F96" s="4"/>
      <c r="G96" s="4"/>
      <c r="H96" s="5"/>
      <c r="I96" s="6"/>
      <c r="J96" s="7"/>
      <c r="K96" s="5"/>
      <c r="L96" s="6"/>
      <c r="M96" s="4"/>
      <c r="N96" s="4"/>
      <c r="O96" s="4"/>
      <c r="P96" s="4"/>
      <c r="Q96" s="4"/>
      <c r="R96" s="5"/>
      <c r="S96" s="8" t="str">
        <f aca="true">IF(OR(A96="",L96="",L96&lt;=0),"",IF(R96&lt;&gt;"",EDATE(R96,L96),IF(H96="","",IF(H96&gt;TODAY(),EDATE(H96,L96),EDATE(H96,L96*(INT(DATEDIF(H96,TODAY(),"m")/L96)+1))))))</f>
        <v/>
      </c>
      <c r="T96" s="9" t="str">
        <f aca="true">IF(S96="","",IF(S96&lt;TODAY(),"überfällig",IF(S96&lt;=TODAY()+30,"fällig in 30 Tagen","geplant")))</f>
        <v/>
      </c>
    </row>
    <row r="97" customFormat="false" ht="15" hidden="false" customHeight="false" outlineLevel="0" collapsed="false">
      <c r="A97" s="4"/>
      <c r="B97" s="4"/>
      <c r="C97" s="4"/>
      <c r="D97" s="4"/>
      <c r="E97" s="4"/>
      <c r="F97" s="4"/>
      <c r="G97" s="4"/>
      <c r="H97" s="5"/>
      <c r="I97" s="6"/>
      <c r="J97" s="7"/>
      <c r="K97" s="5"/>
      <c r="L97" s="6"/>
      <c r="M97" s="4"/>
      <c r="N97" s="4"/>
      <c r="O97" s="4"/>
      <c r="P97" s="4"/>
      <c r="Q97" s="4"/>
      <c r="R97" s="5"/>
      <c r="S97" s="8" t="str">
        <f aca="true">IF(OR(A97="",L97="",L97&lt;=0),"",IF(R97&lt;&gt;"",EDATE(R97,L97),IF(H97="","",IF(H97&gt;TODAY(),EDATE(H97,L97),EDATE(H97,L97*(INT(DATEDIF(H97,TODAY(),"m")/L97)+1))))))</f>
        <v/>
      </c>
      <c r="T97" s="9" t="str">
        <f aca="true">IF(S97="","",IF(S97&lt;TODAY(),"überfällig",IF(S97&lt;=TODAY()+30,"fällig in 30 Tagen","geplant")))</f>
        <v/>
      </c>
    </row>
    <row r="98" customFormat="false" ht="15" hidden="false" customHeight="false" outlineLevel="0" collapsed="false">
      <c r="A98" s="4"/>
      <c r="B98" s="4"/>
      <c r="C98" s="4"/>
      <c r="D98" s="4"/>
      <c r="E98" s="4"/>
      <c r="F98" s="4"/>
      <c r="G98" s="4"/>
      <c r="H98" s="5"/>
      <c r="I98" s="6"/>
      <c r="J98" s="7"/>
      <c r="K98" s="5"/>
      <c r="L98" s="6"/>
      <c r="M98" s="4"/>
      <c r="N98" s="4"/>
      <c r="O98" s="4"/>
      <c r="P98" s="4"/>
      <c r="Q98" s="4"/>
      <c r="R98" s="5"/>
      <c r="S98" s="8" t="str">
        <f aca="true">IF(OR(A98="",L98="",L98&lt;=0),"",IF(R98&lt;&gt;"",EDATE(R98,L98),IF(H98="","",IF(H98&gt;TODAY(),EDATE(H98,L98),EDATE(H98,L98*(INT(DATEDIF(H98,TODAY(),"m")/L98)+1))))))</f>
        <v/>
      </c>
      <c r="T98" s="9" t="str">
        <f aca="true">IF(S98="","",IF(S98&lt;TODAY(),"überfällig",IF(S98&lt;=TODAY()+30,"fällig in 30 Tagen","geplant")))</f>
        <v/>
      </c>
    </row>
    <row r="99" customFormat="false" ht="15" hidden="false" customHeight="false" outlineLevel="0" collapsed="false">
      <c r="A99" s="4"/>
      <c r="B99" s="4"/>
      <c r="C99" s="4"/>
      <c r="D99" s="4"/>
      <c r="E99" s="4"/>
      <c r="F99" s="4"/>
      <c r="G99" s="4"/>
      <c r="H99" s="5"/>
      <c r="I99" s="6"/>
      <c r="J99" s="7"/>
      <c r="K99" s="5"/>
      <c r="L99" s="6"/>
      <c r="M99" s="4"/>
      <c r="N99" s="4"/>
      <c r="O99" s="4"/>
      <c r="P99" s="4"/>
      <c r="Q99" s="4"/>
      <c r="R99" s="5"/>
      <c r="S99" s="8" t="str">
        <f aca="true">IF(OR(A99="",L99="",L99&lt;=0),"",IF(R99&lt;&gt;"",EDATE(R99,L99),IF(H99="","",IF(H99&gt;TODAY(),EDATE(H99,L99),EDATE(H99,L99*(INT(DATEDIF(H99,TODAY(),"m")/L99)+1))))))</f>
        <v/>
      </c>
      <c r="T99" s="9" t="str">
        <f aca="true">IF(S99="","",IF(S99&lt;TODAY(),"überfällig",IF(S99&lt;=TODAY()+30,"fällig in 30 Tagen","geplant")))</f>
        <v/>
      </c>
    </row>
    <row r="100" customFormat="false" ht="15" hidden="false" customHeight="false" outlineLevel="0" collapsed="false">
      <c r="A100" s="4"/>
      <c r="B100" s="4"/>
      <c r="C100" s="4"/>
      <c r="D100" s="4"/>
      <c r="E100" s="4"/>
      <c r="F100" s="4"/>
      <c r="G100" s="4"/>
      <c r="H100" s="5"/>
      <c r="I100" s="6"/>
      <c r="J100" s="7"/>
      <c r="K100" s="5"/>
      <c r="L100" s="6"/>
      <c r="M100" s="4"/>
      <c r="N100" s="4"/>
      <c r="O100" s="4"/>
      <c r="P100" s="4"/>
      <c r="Q100" s="4"/>
      <c r="R100" s="5"/>
      <c r="S100" s="8" t="str">
        <f aca="true">IF(OR(A100="",L100="",L100&lt;=0),"",IF(R100&lt;&gt;"",EDATE(R100,L100),IF(H100="","",IF(H100&gt;TODAY(),EDATE(H100,L100),EDATE(H100,L100*(INT(DATEDIF(H100,TODAY(),"m")/L100)+1))))))</f>
        <v/>
      </c>
      <c r="T100" s="9" t="str">
        <f aca="true">IF(S100="","",IF(S100&lt;TODAY(),"überfällig",IF(S100&lt;=TODAY()+30,"fällig in 30 Tagen","geplant")))</f>
        <v/>
      </c>
    </row>
    <row r="101" customFormat="false" ht="15" hidden="false" customHeight="false" outlineLevel="0" collapsed="false">
      <c r="A101" s="4"/>
      <c r="B101" s="4"/>
      <c r="C101" s="4"/>
      <c r="D101" s="4"/>
      <c r="E101" s="4"/>
      <c r="F101" s="4"/>
      <c r="G101" s="4"/>
      <c r="H101" s="5"/>
      <c r="I101" s="6"/>
      <c r="J101" s="7"/>
      <c r="K101" s="5"/>
      <c r="L101" s="6"/>
      <c r="M101" s="4"/>
      <c r="N101" s="4"/>
      <c r="O101" s="4"/>
      <c r="P101" s="4"/>
      <c r="Q101" s="4"/>
      <c r="R101" s="5"/>
      <c r="S101" s="8" t="str">
        <f aca="true">IF(OR(A101="",L101="",L101&lt;=0),"",IF(R101&lt;&gt;"",EDATE(R101,L101),IF(H101="","",IF(H101&gt;TODAY(),EDATE(H101,L101),EDATE(H101,L101*(INT(DATEDIF(H101,TODAY(),"m")/L101)+1))))))</f>
        <v/>
      </c>
      <c r="T101" s="9" t="str">
        <f aca="true">IF(S101="","",IF(S101&lt;TODAY(),"überfällig",IF(S101&lt;=TODAY()+30,"fällig in 30 Tagen","geplant")))</f>
        <v/>
      </c>
    </row>
    <row r="102" customFormat="false" ht="15" hidden="false" customHeight="false" outlineLevel="0" collapsed="false">
      <c r="A102" s="4"/>
      <c r="B102" s="4"/>
      <c r="C102" s="4"/>
      <c r="D102" s="4"/>
      <c r="E102" s="4"/>
      <c r="F102" s="4"/>
      <c r="G102" s="4"/>
      <c r="H102" s="5"/>
      <c r="I102" s="6"/>
      <c r="J102" s="7"/>
      <c r="K102" s="5"/>
      <c r="L102" s="6"/>
      <c r="M102" s="4"/>
      <c r="N102" s="4"/>
      <c r="O102" s="4"/>
      <c r="P102" s="4"/>
      <c r="Q102" s="4"/>
      <c r="R102" s="5"/>
      <c r="S102" s="8" t="str">
        <f aca="true">IF(OR(A102="",L102="",L102&lt;=0),"",IF(R102&lt;&gt;"",EDATE(R102,L102),IF(H102="","",IF(H102&gt;TODAY(),EDATE(H102,L102),EDATE(H102,L102*(INT(DATEDIF(H102,TODAY(),"m")/L102)+1))))))</f>
        <v/>
      </c>
      <c r="T102" s="9" t="str">
        <f aca="true">IF(S102="","",IF(S102&lt;TODAY(),"überfällig",IF(S102&lt;=TODAY()+30,"fällig in 30 Tagen","geplant")))</f>
        <v/>
      </c>
    </row>
    <row r="103" customFormat="false" ht="15" hidden="false" customHeight="false" outlineLevel="0" collapsed="false">
      <c r="A103" s="4"/>
      <c r="B103" s="4"/>
      <c r="C103" s="4"/>
      <c r="D103" s="4"/>
      <c r="E103" s="4"/>
      <c r="F103" s="4"/>
      <c r="G103" s="4"/>
      <c r="H103" s="5"/>
      <c r="I103" s="6"/>
      <c r="J103" s="7"/>
      <c r="K103" s="5"/>
      <c r="L103" s="6"/>
      <c r="M103" s="4"/>
      <c r="N103" s="4"/>
      <c r="O103" s="4"/>
      <c r="P103" s="4"/>
      <c r="Q103" s="4"/>
      <c r="R103" s="5"/>
      <c r="S103" s="8" t="str">
        <f aca="true">IF(OR(A103="",L103="",L103&lt;=0),"",IF(R103&lt;&gt;"",EDATE(R103,L103),IF(H103="","",IF(H103&gt;TODAY(),EDATE(H103,L103),EDATE(H103,L103*(INT(DATEDIF(H103,TODAY(),"m")/L103)+1))))))</f>
        <v/>
      </c>
      <c r="T103" s="9" t="str">
        <f aca="true">IF(S103="","",IF(S103&lt;TODAY(),"überfällig",IF(S103&lt;=TODAY()+30,"fällig in 30 Tagen","geplant")))</f>
        <v/>
      </c>
    </row>
    <row r="104" customFormat="false" ht="15" hidden="false" customHeight="false" outlineLevel="0" collapsed="false">
      <c r="A104" s="4"/>
      <c r="B104" s="4"/>
      <c r="C104" s="4"/>
      <c r="D104" s="4"/>
      <c r="E104" s="4"/>
      <c r="F104" s="4"/>
      <c r="G104" s="4"/>
      <c r="H104" s="5"/>
      <c r="I104" s="6"/>
      <c r="J104" s="7"/>
      <c r="K104" s="5"/>
      <c r="L104" s="6"/>
      <c r="M104" s="4"/>
      <c r="N104" s="4"/>
      <c r="O104" s="4"/>
      <c r="P104" s="4"/>
      <c r="Q104" s="4"/>
      <c r="R104" s="5"/>
      <c r="S104" s="8" t="str">
        <f aca="true">IF(OR(A104="",L104="",L104&lt;=0),"",IF(R104&lt;&gt;"",EDATE(R104,L104),IF(H104="","",IF(H104&gt;TODAY(),EDATE(H104,L104),EDATE(H104,L104*(INT(DATEDIF(H104,TODAY(),"m")/L104)+1))))))</f>
        <v/>
      </c>
      <c r="T104" s="9" t="str">
        <f aca="true">IF(S104="","",IF(S104&lt;TODAY(),"überfällig",IF(S104&lt;=TODAY()+30,"fällig in 30 Tagen","geplant")))</f>
        <v/>
      </c>
    </row>
    <row r="105" customFormat="false" ht="15" hidden="false" customHeight="false" outlineLevel="0" collapsed="false">
      <c r="A105" s="4"/>
      <c r="B105" s="4"/>
      <c r="C105" s="4"/>
      <c r="D105" s="4"/>
      <c r="E105" s="4"/>
      <c r="F105" s="4"/>
      <c r="G105" s="4"/>
      <c r="H105" s="5"/>
      <c r="I105" s="6"/>
      <c r="J105" s="7"/>
      <c r="K105" s="5"/>
      <c r="L105" s="6"/>
      <c r="M105" s="4"/>
      <c r="N105" s="4"/>
      <c r="O105" s="4"/>
      <c r="P105" s="4"/>
      <c r="Q105" s="4"/>
      <c r="R105" s="5"/>
      <c r="S105" s="8" t="str">
        <f aca="true">IF(OR(A105="",L105="",L105&lt;=0),"",IF(R105&lt;&gt;"",EDATE(R105,L105),IF(H105="","",IF(H105&gt;TODAY(),EDATE(H105,L105),EDATE(H105,L105*(INT(DATEDIF(H105,TODAY(),"m")/L105)+1))))))</f>
        <v/>
      </c>
      <c r="T105" s="9" t="str">
        <f aca="true">IF(S105="","",IF(S105&lt;TODAY(),"überfällig",IF(S105&lt;=TODAY()+30,"fällig in 30 Tagen","geplant")))</f>
        <v/>
      </c>
    </row>
    <row r="106" customFormat="false" ht="15" hidden="false" customHeight="false" outlineLevel="0" collapsed="false">
      <c r="A106" s="4"/>
      <c r="B106" s="4"/>
      <c r="C106" s="4"/>
      <c r="D106" s="4"/>
      <c r="E106" s="4"/>
      <c r="F106" s="4"/>
      <c r="G106" s="4"/>
      <c r="H106" s="5"/>
      <c r="I106" s="6"/>
      <c r="J106" s="7"/>
      <c r="K106" s="5"/>
      <c r="L106" s="6"/>
      <c r="M106" s="4"/>
      <c r="N106" s="4"/>
      <c r="O106" s="4"/>
      <c r="P106" s="4"/>
      <c r="Q106" s="4"/>
      <c r="R106" s="5"/>
      <c r="S106" s="8" t="str">
        <f aca="true">IF(OR(A106="",L106="",L106&lt;=0),"",IF(R106&lt;&gt;"",EDATE(R106,L106),IF(H106="","",IF(H106&gt;TODAY(),EDATE(H106,L106),EDATE(H106,L106*(INT(DATEDIF(H106,TODAY(),"m")/L106)+1))))))</f>
        <v/>
      </c>
      <c r="T106" s="9" t="str">
        <f aca="true">IF(S106="","",IF(S106&lt;TODAY(),"überfällig",IF(S106&lt;=TODAY()+30,"fällig in 30 Tagen","geplant")))</f>
        <v/>
      </c>
    </row>
    <row r="107" customFormat="false" ht="15" hidden="false" customHeight="false" outlineLevel="0" collapsed="false">
      <c r="A107" s="4"/>
      <c r="B107" s="4"/>
      <c r="C107" s="4"/>
      <c r="D107" s="4"/>
      <c r="E107" s="4"/>
      <c r="F107" s="4"/>
      <c r="G107" s="4"/>
      <c r="H107" s="5"/>
      <c r="I107" s="6"/>
      <c r="J107" s="7"/>
      <c r="K107" s="5"/>
      <c r="L107" s="6"/>
      <c r="M107" s="4"/>
      <c r="N107" s="4"/>
      <c r="O107" s="4"/>
      <c r="P107" s="4"/>
      <c r="Q107" s="4"/>
      <c r="R107" s="5"/>
      <c r="S107" s="8" t="str">
        <f aca="true">IF(OR(A107="",L107="",L107&lt;=0),"",IF(R107&lt;&gt;"",EDATE(R107,L107),IF(H107="","",IF(H107&gt;TODAY(),EDATE(H107,L107),EDATE(H107,L107*(INT(DATEDIF(H107,TODAY(),"m")/L107)+1))))))</f>
        <v/>
      </c>
      <c r="T107" s="9" t="str">
        <f aca="true">IF(S107="","",IF(S107&lt;TODAY(),"überfällig",IF(S107&lt;=TODAY()+30,"fällig in 30 Tagen","geplant")))</f>
        <v/>
      </c>
    </row>
    <row r="108" customFormat="false" ht="15" hidden="false" customHeight="false" outlineLevel="0" collapsed="false">
      <c r="A108" s="4"/>
      <c r="B108" s="4"/>
      <c r="C108" s="4"/>
      <c r="D108" s="4"/>
      <c r="E108" s="4"/>
      <c r="F108" s="4"/>
      <c r="G108" s="4"/>
      <c r="H108" s="5"/>
      <c r="I108" s="6"/>
      <c r="J108" s="7"/>
      <c r="K108" s="5"/>
      <c r="L108" s="6"/>
      <c r="M108" s="4"/>
      <c r="N108" s="4"/>
      <c r="O108" s="4"/>
      <c r="P108" s="4"/>
      <c r="Q108" s="4"/>
      <c r="R108" s="5"/>
      <c r="S108" s="8" t="str">
        <f aca="true">IF(OR(A108="",L108="",L108&lt;=0),"",IF(R108&lt;&gt;"",EDATE(R108,L108),IF(H108="","",IF(H108&gt;TODAY(),EDATE(H108,L108),EDATE(H108,L108*(INT(DATEDIF(H108,TODAY(),"m")/L108)+1))))))</f>
        <v/>
      </c>
      <c r="T108" s="9" t="str">
        <f aca="true">IF(S108="","",IF(S108&lt;TODAY(),"überfällig",IF(S108&lt;=TODAY()+30,"fällig in 30 Tagen","geplant")))</f>
        <v/>
      </c>
    </row>
    <row r="109" customFormat="false" ht="15" hidden="false" customHeight="false" outlineLevel="0" collapsed="false">
      <c r="A109" s="4"/>
      <c r="B109" s="4"/>
      <c r="C109" s="4"/>
      <c r="D109" s="4"/>
      <c r="E109" s="4"/>
      <c r="F109" s="4"/>
      <c r="G109" s="4"/>
      <c r="H109" s="5"/>
      <c r="I109" s="6"/>
      <c r="J109" s="7"/>
      <c r="K109" s="5"/>
      <c r="L109" s="6"/>
      <c r="M109" s="4"/>
      <c r="N109" s="4"/>
      <c r="O109" s="4"/>
      <c r="P109" s="4"/>
      <c r="Q109" s="4"/>
      <c r="R109" s="5"/>
      <c r="S109" s="8" t="str">
        <f aca="true">IF(OR(A109="",L109="",L109&lt;=0),"",IF(R109&lt;&gt;"",EDATE(R109,L109),IF(H109="","",IF(H109&gt;TODAY(),EDATE(H109,L109),EDATE(H109,L109*(INT(DATEDIF(H109,TODAY(),"m")/L109)+1))))))</f>
        <v/>
      </c>
      <c r="T109" s="9" t="str">
        <f aca="true">IF(S109="","",IF(S109&lt;TODAY(),"überfällig",IF(S109&lt;=TODAY()+30,"fällig in 30 Tagen","geplant")))</f>
        <v/>
      </c>
    </row>
    <row r="110" customFormat="false" ht="15" hidden="false" customHeight="false" outlineLevel="0" collapsed="false">
      <c r="A110" s="4"/>
      <c r="B110" s="4"/>
      <c r="C110" s="4"/>
      <c r="D110" s="4"/>
      <c r="E110" s="4"/>
      <c r="F110" s="4"/>
      <c r="G110" s="4"/>
      <c r="H110" s="5"/>
      <c r="I110" s="6"/>
      <c r="J110" s="7"/>
      <c r="K110" s="5"/>
      <c r="L110" s="6"/>
      <c r="M110" s="4"/>
      <c r="N110" s="4"/>
      <c r="O110" s="4"/>
      <c r="P110" s="4"/>
      <c r="Q110" s="4"/>
      <c r="R110" s="5"/>
      <c r="S110" s="8" t="str">
        <f aca="true">IF(OR(A110="",L110="",L110&lt;=0),"",IF(R110&lt;&gt;"",EDATE(R110,L110),IF(H110="","",IF(H110&gt;TODAY(),EDATE(H110,L110),EDATE(H110,L110*(INT(DATEDIF(H110,TODAY(),"m")/L110)+1))))))</f>
        <v/>
      </c>
      <c r="T110" s="9" t="str">
        <f aca="true">IF(S110="","",IF(S110&lt;TODAY(),"überfällig",IF(S110&lt;=TODAY()+30,"fällig in 30 Tagen","geplant")))</f>
        <v/>
      </c>
    </row>
    <row r="111" customFormat="false" ht="15" hidden="false" customHeight="false" outlineLevel="0" collapsed="false">
      <c r="A111" s="4"/>
      <c r="B111" s="4"/>
      <c r="C111" s="4"/>
      <c r="D111" s="4"/>
      <c r="E111" s="4"/>
      <c r="F111" s="4"/>
      <c r="G111" s="4"/>
      <c r="H111" s="5"/>
      <c r="I111" s="6"/>
      <c r="J111" s="7"/>
      <c r="K111" s="5"/>
      <c r="L111" s="6"/>
      <c r="M111" s="4"/>
      <c r="N111" s="4"/>
      <c r="O111" s="4"/>
      <c r="P111" s="4"/>
      <c r="Q111" s="4"/>
      <c r="R111" s="5"/>
      <c r="S111" s="8" t="str">
        <f aca="true">IF(OR(A111="",L111="",L111&lt;=0),"",IF(R111&lt;&gt;"",EDATE(R111,L111),IF(H111="","",IF(H111&gt;TODAY(),EDATE(H111,L111),EDATE(H111,L111*(INT(DATEDIF(H111,TODAY(),"m")/L111)+1))))))</f>
        <v/>
      </c>
      <c r="T111" s="9" t="str">
        <f aca="true">IF(S111="","",IF(S111&lt;TODAY(),"überfällig",IF(S111&lt;=TODAY()+30,"fällig in 30 Tagen","geplant")))</f>
        <v/>
      </c>
    </row>
    <row r="112" customFormat="false" ht="15" hidden="false" customHeight="false" outlineLevel="0" collapsed="false">
      <c r="A112" s="4"/>
      <c r="B112" s="4"/>
      <c r="C112" s="4"/>
      <c r="D112" s="4"/>
      <c r="E112" s="4"/>
      <c r="F112" s="4"/>
      <c r="G112" s="4"/>
      <c r="H112" s="5"/>
      <c r="I112" s="6"/>
      <c r="J112" s="7"/>
      <c r="K112" s="5"/>
      <c r="L112" s="6"/>
      <c r="M112" s="4"/>
      <c r="N112" s="4"/>
      <c r="O112" s="4"/>
      <c r="P112" s="4"/>
      <c r="Q112" s="4"/>
      <c r="R112" s="5"/>
      <c r="S112" s="8" t="str">
        <f aca="true">IF(OR(A112="",L112="",L112&lt;=0),"",IF(R112&lt;&gt;"",EDATE(R112,L112),IF(H112="","",IF(H112&gt;TODAY(),EDATE(H112,L112),EDATE(H112,L112*(INT(DATEDIF(H112,TODAY(),"m")/L112)+1))))))</f>
        <v/>
      </c>
      <c r="T112" s="9" t="str">
        <f aca="true">IF(S112="","",IF(S112&lt;TODAY(),"überfällig",IF(S112&lt;=TODAY()+30,"fällig in 30 Tagen","geplant")))</f>
        <v/>
      </c>
    </row>
    <row r="113" customFormat="false" ht="15" hidden="false" customHeight="false" outlineLevel="0" collapsed="false">
      <c r="A113" s="4"/>
      <c r="B113" s="4"/>
      <c r="C113" s="4"/>
      <c r="D113" s="4"/>
      <c r="E113" s="4"/>
      <c r="F113" s="4"/>
      <c r="G113" s="4"/>
      <c r="H113" s="5"/>
      <c r="I113" s="6"/>
      <c r="J113" s="7"/>
      <c r="K113" s="5"/>
      <c r="L113" s="6"/>
      <c r="M113" s="4"/>
      <c r="N113" s="4"/>
      <c r="O113" s="4"/>
      <c r="P113" s="4"/>
      <c r="Q113" s="4"/>
      <c r="R113" s="5"/>
      <c r="S113" s="8" t="str">
        <f aca="true">IF(OR(A113="",L113="",L113&lt;=0),"",IF(R113&lt;&gt;"",EDATE(R113,L113),IF(H113="","",IF(H113&gt;TODAY(),EDATE(H113,L113),EDATE(H113,L113*(INT(DATEDIF(H113,TODAY(),"m")/L113)+1))))))</f>
        <v/>
      </c>
      <c r="T113" s="9" t="str">
        <f aca="true">IF(S113="","",IF(S113&lt;TODAY(),"überfällig",IF(S113&lt;=TODAY()+30,"fällig in 30 Tagen","geplant")))</f>
        <v/>
      </c>
    </row>
    <row r="114" customFormat="false" ht="15" hidden="false" customHeight="false" outlineLevel="0" collapsed="false">
      <c r="A114" s="4"/>
      <c r="B114" s="4"/>
      <c r="C114" s="4"/>
      <c r="D114" s="4"/>
      <c r="E114" s="4"/>
      <c r="F114" s="4"/>
      <c r="G114" s="4"/>
      <c r="H114" s="5"/>
      <c r="I114" s="6"/>
      <c r="J114" s="7"/>
      <c r="K114" s="5"/>
      <c r="L114" s="6"/>
      <c r="M114" s="4"/>
      <c r="N114" s="4"/>
      <c r="O114" s="4"/>
      <c r="P114" s="4"/>
      <c r="Q114" s="4"/>
      <c r="R114" s="5"/>
      <c r="S114" s="8" t="str">
        <f aca="true">IF(OR(A114="",L114="",L114&lt;=0),"",IF(R114&lt;&gt;"",EDATE(R114,L114),IF(H114="","",IF(H114&gt;TODAY(),EDATE(H114,L114),EDATE(H114,L114*(INT(DATEDIF(H114,TODAY(),"m")/L114)+1))))))</f>
        <v/>
      </c>
      <c r="T114" s="9" t="str">
        <f aca="true">IF(S114="","",IF(S114&lt;TODAY(),"überfällig",IF(S114&lt;=TODAY()+30,"fällig in 30 Tagen","geplant")))</f>
        <v/>
      </c>
    </row>
    <row r="115" customFormat="false" ht="15" hidden="false" customHeight="false" outlineLevel="0" collapsed="false">
      <c r="A115" s="4"/>
      <c r="B115" s="4"/>
      <c r="C115" s="4"/>
      <c r="D115" s="4"/>
      <c r="E115" s="4"/>
      <c r="F115" s="4"/>
      <c r="G115" s="4"/>
      <c r="H115" s="5"/>
      <c r="I115" s="6"/>
      <c r="J115" s="7"/>
      <c r="K115" s="5"/>
      <c r="L115" s="6"/>
      <c r="M115" s="4"/>
      <c r="N115" s="4"/>
      <c r="O115" s="4"/>
      <c r="P115" s="4"/>
      <c r="Q115" s="4"/>
      <c r="R115" s="5"/>
      <c r="S115" s="8" t="str">
        <f aca="true">IF(OR(A115="",L115="",L115&lt;=0),"",IF(R115&lt;&gt;"",EDATE(R115,L115),IF(H115="","",IF(H115&gt;TODAY(),EDATE(H115,L115),EDATE(H115,L115*(INT(DATEDIF(H115,TODAY(),"m")/L115)+1))))))</f>
        <v/>
      </c>
      <c r="T115" s="9" t="str">
        <f aca="true">IF(S115="","",IF(S115&lt;TODAY(),"überfällig",IF(S115&lt;=TODAY()+30,"fällig in 30 Tagen","geplant")))</f>
        <v/>
      </c>
    </row>
    <row r="116" customFormat="false" ht="15" hidden="false" customHeight="false" outlineLevel="0" collapsed="false">
      <c r="A116" s="4"/>
      <c r="B116" s="4"/>
      <c r="C116" s="4"/>
      <c r="D116" s="4"/>
      <c r="E116" s="4"/>
      <c r="F116" s="4"/>
      <c r="G116" s="4"/>
      <c r="H116" s="5"/>
      <c r="I116" s="6"/>
      <c r="J116" s="7"/>
      <c r="K116" s="5"/>
      <c r="L116" s="6"/>
      <c r="M116" s="4"/>
      <c r="N116" s="4"/>
      <c r="O116" s="4"/>
      <c r="P116" s="4"/>
      <c r="Q116" s="4"/>
      <c r="R116" s="5"/>
      <c r="S116" s="8" t="str">
        <f aca="true">IF(OR(A116="",L116="",L116&lt;=0),"",IF(R116&lt;&gt;"",EDATE(R116,L116),IF(H116="","",IF(H116&gt;TODAY(),EDATE(H116,L116),EDATE(H116,L116*(INT(DATEDIF(H116,TODAY(),"m")/L116)+1))))))</f>
        <v/>
      </c>
      <c r="T116" s="9" t="str">
        <f aca="true">IF(S116="","",IF(S116&lt;TODAY(),"überfällig",IF(S116&lt;=TODAY()+30,"fällig in 30 Tagen","geplant")))</f>
        <v/>
      </c>
    </row>
    <row r="117" customFormat="false" ht="15" hidden="false" customHeight="false" outlineLevel="0" collapsed="false">
      <c r="A117" s="4"/>
      <c r="B117" s="4"/>
      <c r="C117" s="4"/>
      <c r="D117" s="4"/>
      <c r="E117" s="4"/>
      <c r="F117" s="4"/>
      <c r="G117" s="4"/>
      <c r="H117" s="5"/>
      <c r="I117" s="6"/>
      <c r="J117" s="7"/>
      <c r="K117" s="5"/>
      <c r="L117" s="6"/>
      <c r="M117" s="4"/>
      <c r="N117" s="4"/>
      <c r="O117" s="4"/>
      <c r="P117" s="4"/>
      <c r="Q117" s="4"/>
      <c r="R117" s="5"/>
      <c r="S117" s="8" t="str">
        <f aca="true">IF(OR(A117="",L117="",L117&lt;=0),"",IF(R117&lt;&gt;"",EDATE(R117,L117),IF(H117="","",IF(H117&gt;TODAY(),EDATE(H117,L117),EDATE(H117,L117*(INT(DATEDIF(H117,TODAY(),"m")/L117)+1))))))</f>
        <v/>
      </c>
      <c r="T117" s="9" t="str">
        <f aca="true">IF(S117="","",IF(S117&lt;TODAY(),"überfällig",IF(S117&lt;=TODAY()+30,"fällig in 30 Tagen","geplant")))</f>
        <v/>
      </c>
    </row>
    <row r="118" customFormat="false" ht="15" hidden="false" customHeight="false" outlineLevel="0" collapsed="false">
      <c r="A118" s="4"/>
      <c r="B118" s="4"/>
      <c r="C118" s="4"/>
      <c r="D118" s="4"/>
      <c r="E118" s="4"/>
      <c r="F118" s="4"/>
      <c r="G118" s="4"/>
      <c r="H118" s="5"/>
      <c r="I118" s="6"/>
      <c r="J118" s="7"/>
      <c r="K118" s="5"/>
      <c r="L118" s="6"/>
      <c r="M118" s="4"/>
      <c r="N118" s="4"/>
      <c r="O118" s="4"/>
      <c r="P118" s="4"/>
      <c r="Q118" s="4"/>
      <c r="R118" s="5"/>
      <c r="S118" s="8" t="str">
        <f aca="true">IF(OR(A118="",L118="",L118&lt;=0),"",IF(R118&lt;&gt;"",EDATE(R118,L118),IF(H118="","",IF(H118&gt;TODAY(),EDATE(H118,L118),EDATE(H118,L118*(INT(DATEDIF(H118,TODAY(),"m")/L118)+1))))))</f>
        <v/>
      </c>
      <c r="T118" s="9" t="str">
        <f aca="true">IF(S118="","",IF(S118&lt;TODAY(),"überfällig",IF(S118&lt;=TODAY()+30,"fällig in 30 Tagen","geplant")))</f>
        <v/>
      </c>
    </row>
    <row r="119" customFormat="false" ht="15" hidden="false" customHeight="false" outlineLevel="0" collapsed="false">
      <c r="A119" s="4"/>
      <c r="B119" s="4"/>
      <c r="C119" s="4"/>
      <c r="D119" s="4"/>
      <c r="E119" s="4"/>
      <c r="F119" s="4"/>
      <c r="G119" s="4"/>
      <c r="H119" s="5"/>
      <c r="I119" s="6"/>
      <c r="J119" s="7"/>
      <c r="K119" s="5"/>
      <c r="L119" s="6"/>
      <c r="M119" s="4"/>
      <c r="N119" s="4"/>
      <c r="O119" s="4"/>
      <c r="P119" s="4"/>
      <c r="Q119" s="4"/>
      <c r="R119" s="5"/>
      <c r="S119" s="8" t="str">
        <f aca="true">IF(OR(A119="",L119="",L119&lt;=0),"",IF(R119&lt;&gt;"",EDATE(R119,L119),IF(H119="","",IF(H119&gt;TODAY(),EDATE(H119,L119),EDATE(H119,L119*(INT(DATEDIF(H119,TODAY(),"m")/L119)+1))))))</f>
        <v/>
      </c>
      <c r="T119" s="9" t="str">
        <f aca="true">IF(S119="","",IF(S119&lt;TODAY(),"überfällig",IF(S119&lt;=TODAY()+30,"fällig in 30 Tagen","geplant")))</f>
        <v/>
      </c>
    </row>
    <row r="120" customFormat="false" ht="15" hidden="false" customHeight="false" outlineLevel="0" collapsed="false">
      <c r="A120" s="4"/>
      <c r="B120" s="4"/>
      <c r="C120" s="4"/>
      <c r="D120" s="4"/>
      <c r="E120" s="4"/>
      <c r="F120" s="4"/>
      <c r="G120" s="4"/>
      <c r="H120" s="5"/>
      <c r="I120" s="6"/>
      <c r="J120" s="7"/>
      <c r="K120" s="5"/>
      <c r="L120" s="6"/>
      <c r="M120" s="4"/>
      <c r="N120" s="4"/>
      <c r="O120" s="4"/>
      <c r="P120" s="4"/>
      <c r="Q120" s="4"/>
      <c r="R120" s="5"/>
      <c r="S120" s="8" t="str">
        <f aca="true">IF(OR(A120="",L120="",L120&lt;=0),"",IF(R120&lt;&gt;"",EDATE(R120,L120),IF(H120="","",IF(H120&gt;TODAY(),EDATE(H120,L120),EDATE(H120,L120*(INT(DATEDIF(H120,TODAY(),"m")/L120)+1))))))</f>
        <v/>
      </c>
      <c r="T120" s="9" t="str">
        <f aca="true">IF(S120="","",IF(S120&lt;TODAY(),"überfällig",IF(S120&lt;=TODAY()+30,"fällig in 30 Tagen","geplant")))</f>
        <v/>
      </c>
    </row>
    <row r="121" customFormat="false" ht="15" hidden="false" customHeight="false" outlineLevel="0" collapsed="false">
      <c r="A121" s="4"/>
      <c r="B121" s="4"/>
      <c r="C121" s="4"/>
      <c r="D121" s="4"/>
      <c r="E121" s="4"/>
      <c r="F121" s="4"/>
      <c r="G121" s="4"/>
      <c r="H121" s="5"/>
      <c r="I121" s="6"/>
      <c r="J121" s="7"/>
      <c r="K121" s="5"/>
      <c r="L121" s="6"/>
      <c r="M121" s="4"/>
      <c r="N121" s="4"/>
      <c r="O121" s="4"/>
      <c r="P121" s="4"/>
      <c r="Q121" s="4"/>
      <c r="R121" s="5"/>
      <c r="S121" s="8" t="str">
        <f aca="true">IF(OR(A121="",L121="",L121&lt;=0),"",IF(R121&lt;&gt;"",EDATE(R121,L121),IF(H121="","",IF(H121&gt;TODAY(),EDATE(H121,L121),EDATE(H121,L121*(INT(DATEDIF(H121,TODAY(),"m")/L121)+1))))))</f>
        <v/>
      </c>
      <c r="T121" s="9" t="str">
        <f aca="true">IF(S121="","",IF(S121&lt;TODAY(),"überfällig",IF(S121&lt;=TODAY()+30,"fällig in 30 Tagen","geplant")))</f>
        <v/>
      </c>
    </row>
    <row r="122" customFormat="false" ht="15" hidden="false" customHeight="false" outlineLevel="0" collapsed="false">
      <c r="A122" s="4"/>
      <c r="B122" s="4"/>
      <c r="C122" s="4"/>
      <c r="D122" s="4"/>
      <c r="E122" s="4"/>
      <c r="F122" s="4"/>
      <c r="G122" s="4"/>
      <c r="H122" s="5"/>
      <c r="I122" s="6"/>
      <c r="J122" s="7"/>
      <c r="K122" s="5"/>
      <c r="L122" s="6"/>
      <c r="M122" s="4"/>
      <c r="N122" s="4"/>
      <c r="O122" s="4"/>
      <c r="P122" s="4"/>
      <c r="Q122" s="4"/>
      <c r="R122" s="5"/>
      <c r="S122" s="8" t="str">
        <f aca="true">IF(OR(A122="",L122="",L122&lt;=0),"",IF(R122&lt;&gt;"",EDATE(R122,L122),IF(H122="","",IF(H122&gt;TODAY(),EDATE(H122,L122),EDATE(H122,L122*(INT(DATEDIF(H122,TODAY(),"m")/L122)+1))))))</f>
        <v/>
      </c>
      <c r="T122" s="9" t="str">
        <f aca="true">IF(S122="","",IF(S122&lt;TODAY(),"überfällig",IF(S122&lt;=TODAY()+30,"fällig in 30 Tagen","geplant")))</f>
        <v/>
      </c>
    </row>
    <row r="123" customFormat="false" ht="15" hidden="false" customHeight="false" outlineLevel="0" collapsed="false">
      <c r="A123" s="4"/>
      <c r="B123" s="4"/>
      <c r="C123" s="4"/>
      <c r="D123" s="4"/>
      <c r="E123" s="4"/>
      <c r="F123" s="4"/>
      <c r="G123" s="4"/>
      <c r="H123" s="5"/>
      <c r="I123" s="6"/>
      <c r="J123" s="7"/>
      <c r="K123" s="5"/>
      <c r="L123" s="6"/>
      <c r="M123" s="4"/>
      <c r="N123" s="4"/>
      <c r="O123" s="4"/>
      <c r="P123" s="4"/>
      <c r="Q123" s="4"/>
      <c r="R123" s="5"/>
      <c r="S123" s="8" t="str">
        <f aca="true">IF(OR(A123="",L123="",L123&lt;=0),"",IF(R123&lt;&gt;"",EDATE(R123,L123),IF(H123="","",IF(H123&gt;TODAY(),EDATE(H123,L123),EDATE(H123,L123*(INT(DATEDIF(H123,TODAY(),"m")/L123)+1))))))</f>
        <v/>
      </c>
      <c r="T123" s="9" t="str">
        <f aca="true">IF(S123="","",IF(S123&lt;TODAY(),"überfällig",IF(S123&lt;=TODAY()+30,"fällig in 30 Tagen","geplant")))</f>
        <v/>
      </c>
    </row>
    <row r="124" customFormat="false" ht="15" hidden="false" customHeight="false" outlineLevel="0" collapsed="false">
      <c r="A124" s="4"/>
      <c r="B124" s="4"/>
      <c r="C124" s="4"/>
      <c r="D124" s="4"/>
      <c r="E124" s="4"/>
      <c r="F124" s="4"/>
      <c r="G124" s="4"/>
      <c r="H124" s="5"/>
      <c r="I124" s="6"/>
      <c r="J124" s="7"/>
      <c r="K124" s="5"/>
      <c r="L124" s="6"/>
      <c r="M124" s="4"/>
      <c r="N124" s="4"/>
      <c r="O124" s="4"/>
      <c r="P124" s="4"/>
      <c r="Q124" s="4"/>
      <c r="R124" s="5"/>
      <c r="S124" s="8" t="str">
        <f aca="true">IF(OR(A124="",L124="",L124&lt;=0),"",IF(R124&lt;&gt;"",EDATE(R124,L124),IF(H124="","",IF(H124&gt;TODAY(),EDATE(H124,L124),EDATE(H124,L124*(INT(DATEDIF(H124,TODAY(),"m")/L124)+1))))))</f>
        <v/>
      </c>
      <c r="T124" s="9" t="str">
        <f aca="true">IF(S124="","",IF(S124&lt;TODAY(),"überfällig",IF(S124&lt;=TODAY()+30,"fällig in 30 Tagen","geplant")))</f>
        <v/>
      </c>
    </row>
    <row r="125" customFormat="false" ht="15" hidden="false" customHeight="false" outlineLevel="0" collapsed="false">
      <c r="A125" s="4"/>
      <c r="B125" s="4"/>
      <c r="C125" s="4"/>
      <c r="D125" s="4"/>
      <c r="E125" s="4"/>
      <c r="F125" s="4"/>
      <c r="G125" s="4"/>
      <c r="H125" s="5"/>
      <c r="I125" s="6"/>
      <c r="J125" s="7"/>
      <c r="K125" s="5"/>
      <c r="L125" s="6"/>
      <c r="M125" s="4"/>
      <c r="N125" s="4"/>
      <c r="O125" s="4"/>
      <c r="P125" s="4"/>
      <c r="Q125" s="4"/>
      <c r="R125" s="5"/>
      <c r="S125" s="8" t="str">
        <f aca="true">IF(OR(A125="",L125="",L125&lt;=0),"",IF(R125&lt;&gt;"",EDATE(R125,L125),IF(H125="","",IF(H125&gt;TODAY(),EDATE(H125,L125),EDATE(H125,L125*(INT(DATEDIF(H125,TODAY(),"m")/L125)+1))))))</f>
        <v/>
      </c>
      <c r="T125" s="9" t="str">
        <f aca="true">IF(S125="","",IF(S125&lt;TODAY(),"überfällig",IF(S125&lt;=TODAY()+30,"fällig in 30 Tagen","geplant")))</f>
        <v/>
      </c>
    </row>
    <row r="126" customFormat="false" ht="15" hidden="false" customHeight="false" outlineLevel="0" collapsed="false">
      <c r="A126" s="4"/>
      <c r="B126" s="4"/>
      <c r="C126" s="4"/>
      <c r="D126" s="4"/>
      <c r="E126" s="4"/>
      <c r="F126" s="4"/>
      <c r="G126" s="4"/>
      <c r="H126" s="5"/>
      <c r="I126" s="6"/>
      <c r="J126" s="7"/>
      <c r="K126" s="5"/>
      <c r="L126" s="6"/>
      <c r="M126" s="4"/>
      <c r="N126" s="4"/>
      <c r="O126" s="4"/>
      <c r="P126" s="4"/>
      <c r="Q126" s="4"/>
      <c r="R126" s="5"/>
      <c r="S126" s="8" t="str">
        <f aca="true">IF(OR(A126="",L126="",L126&lt;=0),"",IF(R126&lt;&gt;"",EDATE(R126,L126),IF(H126="","",IF(H126&gt;TODAY(),EDATE(H126,L126),EDATE(H126,L126*(INT(DATEDIF(H126,TODAY(),"m")/L126)+1))))))</f>
        <v/>
      </c>
      <c r="T126" s="9" t="str">
        <f aca="true">IF(S126="","",IF(S126&lt;TODAY(),"überfällig",IF(S126&lt;=TODAY()+30,"fällig in 30 Tagen","geplant")))</f>
        <v/>
      </c>
    </row>
    <row r="127" customFormat="false" ht="15" hidden="false" customHeight="false" outlineLevel="0" collapsed="false">
      <c r="A127" s="4"/>
      <c r="B127" s="4"/>
      <c r="C127" s="4"/>
      <c r="D127" s="4"/>
      <c r="E127" s="4"/>
      <c r="F127" s="4"/>
      <c r="G127" s="4"/>
      <c r="H127" s="5"/>
      <c r="I127" s="6"/>
      <c r="J127" s="7"/>
      <c r="K127" s="5"/>
      <c r="L127" s="6"/>
      <c r="M127" s="4"/>
      <c r="N127" s="4"/>
      <c r="O127" s="4"/>
      <c r="P127" s="4"/>
      <c r="Q127" s="4"/>
      <c r="R127" s="5"/>
      <c r="S127" s="8" t="str">
        <f aca="true">IF(OR(A127="",L127="",L127&lt;=0),"",IF(R127&lt;&gt;"",EDATE(R127,L127),IF(H127="","",IF(H127&gt;TODAY(),EDATE(H127,L127),EDATE(H127,L127*(INT(DATEDIF(H127,TODAY(),"m")/L127)+1))))))</f>
        <v/>
      </c>
      <c r="T127" s="9" t="str">
        <f aca="true">IF(S127="","",IF(S127&lt;TODAY(),"überfällig",IF(S127&lt;=TODAY()+30,"fällig in 30 Tagen","geplant")))</f>
        <v/>
      </c>
    </row>
    <row r="128" customFormat="false" ht="15" hidden="false" customHeight="false" outlineLevel="0" collapsed="false">
      <c r="A128" s="4"/>
      <c r="B128" s="4"/>
      <c r="C128" s="4"/>
      <c r="D128" s="4"/>
      <c r="E128" s="4"/>
      <c r="F128" s="4"/>
      <c r="G128" s="4"/>
      <c r="H128" s="5"/>
      <c r="I128" s="6"/>
      <c r="J128" s="7"/>
      <c r="K128" s="5"/>
      <c r="L128" s="6"/>
      <c r="M128" s="4"/>
      <c r="N128" s="4"/>
      <c r="O128" s="4"/>
      <c r="P128" s="4"/>
      <c r="Q128" s="4"/>
      <c r="R128" s="5"/>
      <c r="S128" s="8" t="str">
        <f aca="true">IF(OR(A128="",L128="",L128&lt;=0),"",IF(R128&lt;&gt;"",EDATE(R128,L128),IF(H128="","",IF(H128&gt;TODAY(),EDATE(H128,L128),EDATE(H128,L128*(INT(DATEDIF(H128,TODAY(),"m")/L128)+1))))))</f>
        <v/>
      </c>
      <c r="T128" s="9" t="str">
        <f aca="true">IF(S128="","",IF(S128&lt;TODAY(),"überfällig",IF(S128&lt;=TODAY()+30,"fällig in 30 Tagen","geplant")))</f>
        <v/>
      </c>
    </row>
    <row r="129" customFormat="false" ht="15" hidden="false" customHeight="false" outlineLevel="0" collapsed="false">
      <c r="A129" s="4"/>
      <c r="B129" s="4"/>
      <c r="C129" s="4"/>
      <c r="D129" s="4"/>
      <c r="E129" s="4"/>
      <c r="F129" s="4"/>
      <c r="G129" s="4"/>
      <c r="H129" s="5"/>
      <c r="I129" s="6"/>
      <c r="J129" s="7"/>
      <c r="K129" s="5"/>
      <c r="L129" s="6"/>
      <c r="M129" s="4"/>
      <c r="N129" s="4"/>
      <c r="O129" s="4"/>
      <c r="P129" s="4"/>
      <c r="Q129" s="4"/>
      <c r="R129" s="5"/>
      <c r="S129" s="8" t="str">
        <f aca="true">IF(OR(A129="",L129="",L129&lt;=0),"",IF(R129&lt;&gt;"",EDATE(R129,L129),IF(H129="","",IF(H129&gt;TODAY(),EDATE(H129,L129),EDATE(H129,L129*(INT(DATEDIF(H129,TODAY(),"m")/L129)+1))))))</f>
        <v/>
      </c>
      <c r="T129" s="9" t="str">
        <f aca="true">IF(S129="","",IF(S129&lt;TODAY(),"überfällig",IF(S129&lt;=TODAY()+30,"fällig in 30 Tagen","geplant")))</f>
        <v/>
      </c>
    </row>
    <row r="130" customFormat="false" ht="15" hidden="false" customHeight="false" outlineLevel="0" collapsed="false">
      <c r="A130" s="4"/>
      <c r="B130" s="4"/>
      <c r="C130" s="4"/>
      <c r="D130" s="4"/>
      <c r="E130" s="4"/>
      <c r="F130" s="4"/>
      <c r="G130" s="4"/>
      <c r="H130" s="5"/>
      <c r="I130" s="6"/>
      <c r="J130" s="7"/>
      <c r="K130" s="5"/>
      <c r="L130" s="6"/>
      <c r="M130" s="4"/>
      <c r="N130" s="4"/>
      <c r="O130" s="4"/>
      <c r="P130" s="4"/>
      <c r="Q130" s="4"/>
      <c r="R130" s="5"/>
      <c r="S130" s="8" t="str">
        <f aca="true">IF(OR(A130="",L130="",L130&lt;=0),"",IF(R130&lt;&gt;"",EDATE(R130,L130),IF(H130="","",IF(H130&gt;TODAY(),EDATE(H130,L130),EDATE(H130,L130*(INT(DATEDIF(H130,TODAY(),"m")/L130)+1))))))</f>
        <v/>
      </c>
      <c r="T130" s="9" t="str">
        <f aca="true">IF(S130="","",IF(S130&lt;TODAY(),"überfällig",IF(S130&lt;=TODAY()+30,"fällig in 30 Tagen","geplant")))</f>
        <v/>
      </c>
    </row>
    <row r="131" customFormat="false" ht="15" hidden="false" customHeight="false" outlineLevel="0" collapsed="false">
      <c r="A131" s="4"/>
      <c r="B131" s="4"/>
      <c r="C131" s="4"/>
      <c r="D131" s="4"/>
      <c r="E131" s="4"/>
      <c r="F131" s="4"/>
      <c r="G131" s="4"/>
      <c r="H131" s="5"/>
      <c r="I131" s="6"/>
      <c r="J131" s="7"/>
      <c r="K131" s="5"/>
      <c r="L131" s="6"/>
      <c r="M131" s="4"/>
      <c r="N131" s="4"/>
      <c r="O131" s="4"/>
      <c r="P131" s="4"/>
      <c r="Q131" s="4"/>
      <c r="R131" s="5"/>
      <c r="S131" s="8" t="str">
        <f aca="true">IF(OR(A131="",L131="",L131&lt;=0),"",IF(R131&lt;&gt;"",EDATE(R131,L131),IF(H131="","",IF(H131&gt;TODAY(),EDATE(H131,L131),EDATE(H131,L131*(INT(DATEDIF(H131,TODAY(),"m")/L131)+1))))))</f>
        <v/>
      </c>
      <c r="T131" s="9" t="str">
        <f aca="true">IF(S131="","",IF(S131&lt;TODAY(),"überfällig",IF(S131&lt;=TODAY()+30,"fällig in 30 Tagen","geplant")))</f>
        <v/>
      </c>
    </row>
    <row r="132" customFormat="false" ht="15" hidden="false" customHeight="false" outlineLevel="0" collapsed="false">
      <c r="A132" s="4"/>
      <c r="B132" s="4"/>
      <c r="C132" s="4"/>
      <c r="D132" s="4"/>
      <c r="E132" s="4"/>
      <c r="F132" s="4"/>
      <c r="G132" s="4"/>
      <c r="H132" s="5"/>
      <c r="I132" s="6"/>
      <c r="J132" s="7"/>
      <c r="K132" s="5"/>
      <c r="L132" s="6"/>
      <c r="M132" s="4"/>
      <c r="N132" s="4"/>
      <c r="O132" s="4"/>
      <c r="P132" s="4"/>
      <c r="Q132" s="4"/>
      <c r="R132" s="5"/>
      <c r="S132" s="8" t="str">
        <f aca="true">IF(OR(A132="",L132="",L132&lt;=0),"",IF(R132&lt;&gt;"",EDATE(R132,L132),IF(H132="","",IF(H132&gt;TODAY(),EDATE(H132,L132),EDATE(H132,L132*(INT(DATEDIF(H132,TODAY(),"m")/L132)+1))))))</f>
        <v/>
      </c>
      <c r="T132" s="9" t="str">
        <f aca="true">IF(S132="","",IF(S132&lt;TODAY(),"überfällig",IF(S132&lt;=TODAY()+30,"fällig in 30 Tagen","geplant")))</f>
        <v/>
      </c>
    </row>
    <row r="133" customFormat="false" ht="15" hidden="false" customHeight="false" outlineLevel="0" collapsed="false">
      <c r="A133" s="4"/>
      <c r="B133" s="4"/>
      <c r="C133" s="4"/>
      <c r="D133" s="4"/>
      <c r="E133" s="4"/>
      <c r="F133" s="4"/>
      <c r="G133" s="4"/>
      <c r="H133" s="5"/>
      <c r="I133" s="6"/>
      <c r="J133" s="7"/>
      <c r="K133" s="5"/>
      <c r="L133" s="6"/>
      <c r="M133" s="4"/>
      <c r="N133" s="4"/>
      <c r="O133" s="4"/>
      <c r="P133" s="4"/>
      <c r="Q133" s="4"/>
      <c r="R133" s="5"/>
      <c r="S133" s="8" t="str">
        <f aca="true">IF(OR(A133="",L133="",L133&lt;=0),"",IF(R133&lt;&gt;"",EDATE(R133,L133),IF(H133="","",IF(H133&gt;TODAY(),EDATE(H133,L133),EDATE(H133,L133*(INT(DATEDIF(H133,TODAY(),"m")/L133)+1))))))</f>
        <v/>
      </c>
      <c r="T133" s="9" t="str">
        <f aca="true">IF(S133="","",IF(S133&lt;TODAY(),"überfällig",IF(S133&lt;=TODAY()+30,"fällig in 30 Tagen","geplant")))</f>
        <v/>
      </c>
    </row>
    <row r="134" customFormat="false" ht="15" hidden="false" customHeight="false" outlineLevel="0" collapsed="false">
      <c r="A134" s="4"/>
      <c r="B134" s="4"/>
      <c r="C134" s="4"/>
      <c r="D134" s="4"/>
      <c r="E134" s="4"/>
      <c r="F134" s="4"/>
      <c r="G134" s="4"/>
      <c r="H134" s="5"/>
      <c r="I134" s="6"/>
      <c r="J134" s="7"/>
      <c r="K134" s="5"/>
      <c r="L134" s="6"/>
      <c r="M134" s="4"/>
      <c r="N134" s="4"/>
      <c r="O134" s="4"/>
      <c r="P134" s="4"/>
      <c r="Q134" s="4"/>
      <c r="R134" s="5"/>
      <c r="S134" s="8" t="str">
        <f aca="true">IF(OR(A134="",L134="",L134&lt;=0),"",IF(R134&lt;&gt;"",EDATE(R134,L134),IF(H134="","",IF(H134&gt;TODAY(),EDATE(H134,L134),EDATE(H134,L134*(INT(DATEDIF(H134,TODAY(),"m")/L134)+1))))))</f>
        <v/>
      </c>
      <c r="T134" s="9" t="str">
        <f aca="true">IF(S134="","",IF(S134&lt;TODAY(),"überfällig",IF(S134&lt;=TODAY()+30,"fällig in 30 Tagen","geplant")))</f>
        <v/>
      </c>
    </row>
    <row r="135" customFormat="false" ht="15" hidden="false" customHeight="false" outlineLevel="0" collapsed="false">
      <c r="A135" s="4"/>
      <c r="B135" s="4"/>
      <c r="C135" s="4"/>
      <c r="D135" s="4"/>
      <c r="E135" s="4"/>
      <c r="F135" s="4"/>
      <c r="G135" s="4"/>
      <c r="H135" s="5"/>
      <c r="I135" s="6"/>
      <c r="J135" s="7"/>
      <c r="K135" s="5"/>
      <c r="L135" s="6"/>
      <c r="M135" s="4"/>
      <c r="N135" s="4"/>
      <c r="O135" s="4"/>
      <c r="P135" s="4"/>
      <c r="Q135" s="4"/>
      <c r="R135" s="5"/>
      <c r="S135" s="8" t="str">
        <f aca="true">IF(OR(A135="",L135="",L135&lt;=0),"",IF(R135&lt;&gt;"",EDATE(R135,L135),IF(H135="","",IF(H135&gt;TODAY(),EDATE(H135,L135),EDATE(H135,L135*(INT(DATEDIF(H135,TODAY(),"m")/L135)+1))))))</f>
        <v/>
      </c>
      <c r="T135" s="9" t="str">
        <f aca="true">IF(S135="","",IF(S135&lt;TODAY(),"überfällig",IF(S135&lt;=TODAY()+30,"fällig in 30 Tagen","geplant")))</f>
        <v/>
      </c>
    </row>
    <row r="136" customFormat="false" ht="15" hidden="false" customHeight="false" outlineLevel="0" collapsed="false">
      <c r="A136" s="4"/>
      <c r="B136" s="4"/>
      <c r="C136" s="4"/>
      <c r="D136" s="4"/>
      <c r="E136" s="4"/>
      <c r="F136" s="4"/>
      <c r="G136" s="4"/>
      <c r="H136" s="5"/>
      <c r="I136" s="6"/>
      <c r="J136" s="7"/>
      <c r="K136" s="5"/>
      <c r="L136" s="6"/>
      <c r="M136" s="4"/>
      <c r="N136" s="4"/>
      <c r="O136" s="4"/>
      <c r="P136" s="4"/>
      <c r="Q136" s="4"/>
      <c r="R136" s="5"/>
      <c r="S136" s="8" t="str">
        <f aca="true">IF(OR(A136="",L136="",L136&lt;=0),"",IF(R136&lt;&gt;"",EDATE(R136,L136),IF(H136="","",IF(H136&gt;TODAY(),EDATE(H136,L136),EDATE(H136,L136*(INT(DATEDIF(H136,TODAY(),"m")/L136)+1))))))</f>
        <v/>
      </c>
      <c r="T136" s="9" t="str">
        <f aca="true">IF(S136="","",IF(S136&lt;TODAY(),"überfällig",IF(S136&lt;=TODAY()+30,"fällig in 30 Tagen","geplant")))</f>
        <v/>
      </c>
    </row>
    <row r="137" customFormat="false" ht="15" hidden="false" customHeight="false" outlineLevel="0" collapsed="false">
      <c r="A137" s="4"/>
      <c r="B137" s="4"/>
      <c r="C137" s="4"/>
      <c r="D137" s="4"/>
      <c r="E137" s="4"/>
      <c r="F137" s="4"/>
      <c r="G137" s="4"/>
      <c r="H137" s="5"/>
      <c r="I137" s="6"/>
      <c r="J137" s="7"/>
      <c r="K137" s="5"/>
      <c r="L137" s="6"/>
      <c r="M137" s="4"/>
      <c r="N137" s="4"/>
      <c r="O137" s="4"/>
      <c r="P137" s="4"/>
      <c r="Q137" s="4"/>
      <c r="R137" s="5"/>
      <c r="S137" s="8" t="str">
        <f aca="true">IF(OR(A137="",L137="",L137&lt;=0),"",IF(R137&lt;&gt;"",EDATE(R137,L137),IF(H137="","",IF(H137&gt;TODAY(),EDATE(H137,L137),EDATE(H137,L137*(INT(DATEDIF(H137,TODAY(),"m")/L137)+1))))))</f>
        <v/>
      </c>
      <c r="T137" s="9" t="str">
        <f aca="true">IF(S137="","",IF(S137&lt;TODAY(),"überfällig",IF(S137&lt;=TODAY()+30,"fällig in 30 Tagen","geplant")))</f>
        <v/>
      </c>
    </row>
    <row r="138" customFormat="false" ht="15" hidden="false" customHeight="false" outlineLevel="0" collapsed="false">
      <c r="A138" s="4"/>
      <c r="B138" s="4"/>
      <c r="C138" s="4"/>
      <c r="D138" s="4"/>
      <c r="E138" s="4"/>
      <c r="F138" s="4"/>
      <c r="G138" s="4"/>
      <c r="H138" s="5"/>
      <c r="I138" s="6"/>
      <c r="J138" s="7"/>
      <c r="K138" s="5"/>
      <c r="L138" s="6"/>
      <c r="M138" s="4"/>
      <c r="N138" s="4"/>
      <c r="O138" s="4"/>
      <c r="P138" s="4"/>
      <c r="Q138" s="4"/>
      <c r="R138" s="5"/>
      <c r="S138" s="8" t="str">
        <f aca="true">IF(OR(A138="",L138="",L138&lt;=0),"",IF(R138&lt;&gt;"",EDATE(R138,L138),IF(H138="","",IF(H138&gt;TODAY(),EDATE(H138,L138),EDATE(H138,L138*(INT(DATEDIF(H138,TODAY(),"m")/L138)+1))))))</f>
        <v/>
      </c>
      <c r="T138" s="9" t="str">
        <f aca="true">IF(S138="","",IF(S138&lt;TODAY(),"überfällig",IF(S138&lt;=TODAY()+30,"fällig in 30 Tagen","geplant")))</f>
        <v/>
      </c>
    </row>
    <row r="139" customFormat="false" ht="15" hidden="false" customHeight="false" outlineLevel="0" collapsed="false">
      <c r="A139" s="4"/>
      <c r="B139" s="4"/>
      <c r="C139" s="4"/>
      <c r="D139" s="4"/>
      <c r="E139" s="4"/>
      <c r="F139" s="4"/>
      <c r="G139" s="4"/>
      <c r="H139" s="5"/>
      <c r="I139" s="6"/>
      <c r="J139" s="7"/>
      <c r="K139" s="5"/>
      <c r="L139" s="6"/>
      <c r="M139" s="4"/>
      <c r="N139" s="4"/>
      <c r="O139" s="4"/>
      <c r="P139" s="4"/>
      <c r="Q139" s="4"/>
      <c r="R139" s="5"/>
      <c r="S139" s="8" t="str">
        <f aca="true">IF(OR(A139="",L139="",L139&lt;=0),"",IF(R139&lt;&gt;"",EDATE(R139,L139),IF(H139="","",IF(H139&gt;TODAY(),EDATE(H139,L139),EDATE(H139,L139*(INT(DATEDIF(H139,TODAY(),"m")/L139)+1))))))</f>
        <v/>
      </c>
      <c r="T139" s="9" t="str">
        <f aca="true">IF(S139="","",IF(S139&lt;TODAY(),"überfällig",IF(S139&lt;=TODAY()+30,"fällig in 30 Tagen","geplant")))</f>
        <v/>
      </c>
    </row>
    <row r="140" customFormat="false" ht="15" hidden="false" customHeight="false" outlineLevel="0" collapsed="false">
      <c r="A140" s="4"/>
      <c r="B140" s="4"/>
      <c r="C140" s="4"/>
      <c r="D140" s="4"/>
      <c r="E140" s="4"/>
      <c r="F140" s="4"/>
      <c r="G140" s="4"/>
      <c r="H140" s="5"/>
      <c r="I140" s="6"/>
      <c r="J140" s="7"/>
      <c r="K140" s="5"/>
      <c r="L140" s="6"/>
      <c r="M140" s="4"/>
      <c r="N140" s="4"/>
      <c r="O140" s="4"/>
      <c r="P140" s="4"/>
      <c r="Q140" s="4"/>
      <c r="R140" s="5"/>
      <c r="S140" s="8" t="str">
        <f aca="true">IF(OR(A140="",L140="",L140&lt;=0),"",IF(R140&lt;&gt;"",EDATE(R140,L140),IF(H140="","",IF(H140&gt;TODAY(),EDATE(H140,L140),EDATE(H140,L140*(INT(DATEDIF(H140,TODAY(),"m")/L140)+1))))))</f>
        <v/>
      </c>
      <c r="T140" s="9" t="str">
        <f aca="true">IF(S140="","",IF(S140&lt;TODAY(),"überfällig",IF(S140&lt;=TODAY()+30,"fällig in 30 Tagen","geplant")))</f>
        <v/>
      </c>
    </row>
    <row r="141" customFormat="false" ht="15" hidden="false" customHeight="false" outlineLevel="0" collapsed="false">
      <c r="A141" s="4"/>
      <c r="B141" s="4"/>
      <c r="C141" s="4"/>
      <c r="D141" s="4"/>
      <c r="E141" s="4"/>
      <c r="F141" s="4"/>
      <c r="G141" s="4"/>
      <c r="H141" s="5"/>
      <c r="I141" s="6"/>
      <c r="J141" s="7"/>
      <c r="K141" s="5"/>
      <c r="L141" s="6"/>
      <c r="M141" s="4"/>
      <c r="N141" s="4"/>
      <c r="O141" s="4"/>
      <c r="P141" s="4"/>
      <c r="Q141" s="4"/>
      <c r="R141" s="5"/>
      <c r="S141" s="8" t="str">
        <f aca="true">IF(OR(A141="",L141="",L141&lt;=0),"",IF(R141&lt;&gt;"",EDATE(R141,L141),IF(H141="","",IF(H141&gt;TODAY(),EDATE(H141,L141),EDATE(H141,L141*(INT(DATEDIF(H141,TODAY(),"m")/L141)+1))))))</f>
        <v/>
      </c>
      <c r="T141" s="9" t="str">
        <f aca="true">IF(S141="","",IF(S141&lt;TODAY(),"überfällig",IF(S141&lt;=TODAY()+30,"fällig in 30 Tagen","geplant")))</f>
        <v/>
      </c>
    </row>
    <row r="142" customFormat="false" ht="15" hidden="false" customHeight="false" outlineLevel="0" collapsed="false">
      <c r="A142" s="4"/>
      <c r="B142" s="4"/>
      <c r="C142" s="4"/>
      <c r="D142" s="4"/>
      <c r="E142" s="4"/>
      <c r="F142" s="4"/>
      <c r="G142" s="4"/>
      <c r="H142" s="5"/>
      <c r="I142" s="6"/>
      <c r="J142" s="7"/>
      <c r="K142" s="5"/>
      <c r="L142" s="6"/>
      <c r="M142" s="4"/>
      <c r="N142" s="4"/>
      <c r="O142" s="4"/>
      <c r="P142" s="4"/>
      <c r="Q142" s="4"/>
      <c r="R142" s="5"/>
      <c r="S142" s="8" t="str">
        <f aca="true">IF(OR(A142="",L142="",L142&lt;=0),"",IF(R142&lt;&gt;"",EDATE(R142,L142),IF(H142="","",IF(H142&gt;TODAY(),EDATE(H142,L142),EDATE(H142,L142*(INT(DATEDIF(H142,TODAY(),"m")/L142)+1))))))</f>
        <v/>
      </c>
      <c r="T142" s="9" t="str">
        <f aca="true">IF(S142="","",IF(S142&lt;TODAY(),"überfällig",IF(S142&lt;=TODAY()+30,"fällig in 30 Tagen","geplant")))</f>
        <v/>
      </c>
    </row>
    <row r="143" customFormat="false" ht="15" hidden="false" customHeight="false" outlineLevel="0" collapsed="false">
      <c r="A143" s="4"/>
      <c r="B143" s="4"/>
      <c r="C143" s="4"/>
      <c r="D143" s="4"/>
      <c r="E143" s="4"/>
      <c r="F143" s="4"/>
      <c r="G143" s="4"/>
      <c r="H143" s="5"/>
      <c r="I143" s="6"/>
      <c r="J143" s="7"/>
      <c r="K143" s="5"/>
      <c r="L143" s="6"/>
      <c r="M143" s="4"/>
      <c r="N143" s="4"/>
      <c r="O143" s="4"/>
      <c r="P143" s="4"/>
      <c r="Q143" s="4"/>
      <c r="R143" s="5"/>
      <c r="S143" s="8" t="str">
        <f aca="true">IF(OR(A143="",L143="",L143&lt;=0),"",IF(R143&lt;&gt;"",EDATE(R143,L143),IF(H143="","",IF(H143&gt;TODAY(),EDATE(H143,L143),EDATE(H143,L143*(INT(DATEDIF(H143,TODAY(),"m")/L143)+1))))))</f>
        <v/>
      </c>
      <c r="T143" s="9" t="str">
        <f aca="true">IF(S143="","",IF(S143&lt;TODAY(),"überfällig",IF(S143&lt;=TODAY()+30,"fällig in 30 Tagen","geplant")))</f>
        <v/>
      </c>
    </row>
    <row r="144" customFormat="false" ht="15" hidden="false" customHeight="false" outlineLevel="0" collapsed="false">
      <c r="A144" s="4"/>
      <c r="B144" s="4"/>
      <c r="C144" s="4"/>
      <c r="D144" s="4"/>
      <c r="E144" s="4"/>
      <c r="F144" s="4"/>
      <c r="G144" s="4"/>
      <c r="H144" s="5"/>
      <c r="I144" s="6"/>
      <c r="J144" s="7"/>
      <c r="K144" s="5"/>
      <c r="L144" s="6"/>
      <c r="M144" s="4"/>
      <c r="N144" s="4"/>
      <c r="O144" s="4"/>
      <c r="P144" s="4"/>
      <c r="Q144" s="4"/>
      <c r="R144" s="5"/>
      <c r="S144" s="8" t="str">
        <f aca="true">IF(OR(A144="",L144="",L144&lt;=0),"",IF(R144&lt;&gt;"",EDATE(R144,L144),IF(H144="","",IF(H144&gt;TODAY(),EDATE(H144,L144),EDATE(H144,L144*(INT(DATEDIF(H144,TODAY(),"m")/L144)+1))))))</f>
        <v/>
      </c>
      <c r="T144" s="9" t="str">
        <f aca="true">IF(S144="","",IF(S144&lt;TODAY(),"überfällig",IF(S144&lt;=TODAY()+30,"fällig in 30 Tagen","geplant")))</f>
        <v/>
      </c>
    </row>
    <row r="145" customFormat="false" ht="15" hidden="false" customHeight="false" outlineLevel="0" collapsed="false">
      <c r="A145" s="4"/>
      <c r="B145" s="4"/>
      <c r="C145" s="4"/>
      <c r="D145" s="4"/>
      <c r="E145" s="4"/>
      <c r="F145" s="4"/>
      <c r="G145" s="4"/>
      <c r="H145" s="5"/>
      <c r="I145" s="6"/>
      <c r="J145" s="7"/>
      <c r="K145" s="5"/>
      <c r="L145" s="6"/>
      <c r="M145" s="4"/>
      <c r="N145" s="4"/>
      <c r="O145" s="4"/>
      <c r="P145" s="4"/>
      <c r="Q145" s="4"/>
      <c r="R145" s="5"/>
      <c r="S145" s="8" t="str">
        <f aca="true">IF(OR(A145="",L145="",L145&lt;=0),"",IF(R145&lt;&gt;"",EDATE(R145,L145),IF(H145="","",IF(H145&gt;TODAY(),EDATE(H145,L145),EDATE(H145,L145*(INT(DATEDIF(H145,TODAY(),"m")/L145)+1))))))</f>
        <v/>
      </c>
      <c r="T145" s="9" t="str">
        <f aca="true">IF(S145="","",IF(S145&lt;TODAY(),"überfällig",IF(S145&lt;=TODAY()+30,"fällig in 30 Tagen","geplant")))</f>
        <v/>
      </c>
    </row>
    <row r="146" customFormat="false" ht="15" hidden="false" customHeight="false" outlineLevel="0" collapsed="false">
      <c r="A146" s="4"/>
      <c r="B146" s="4"/>
      <c r="C146" s="4"/>
      <c r="D146" s="4"/>
      <c r="E146" s="4"/>
      <c r="F146" s="4"/>
      <c r="G146" s="4"/>
      <c r="H146" s="5"/>
      <c r="I146" s="6"/>
      <c r="J146" s="7"/>
      <c r="K146" s="5"/>
      <c r="L146" s="6"/>
      <c r="M146" s="4"/>
      <c r="N146" s="4"/>
      <c r="O146" s="4"/>
      <c r="P146" s="4"/>
      <c r="Q146" s="4"/>
      <c r="R146" s="5"/>
      <c r="S146" s="8" t="str">
        <f aca="true">IF(OR(A146="",L146="",L146&lt;=0),"",IF(R146&lt;&gt;"",EDATE(R146,L146),IF(H146="","",IF(H146&gt;TODAY(),EDATE(H146,L146),EDATE(H146,L146*(INT(DATEDIF(H146,TODAY(),"m")/L146)+1))))))</f>
        <v/>
      </c>
      <c r="T146" s="9" t="str">
        <f aca="true">IF(S146="","",IF(S146&lt;TODAY(),"überfällig",IF(S146&lt;=TODAY()+30,"fällig in 30 Tagen","geplant")))</f>
        <v/>
      </c>
    </row>
    <row r="147" customFormat="false" ht="15" hidden="false" customHeight="false" outlineLevel="0" collapsed="false">
      <c r="A147" s="4"/>
      <c r="B147" s="4"/>
      <c r="C147" s="4"/>
      <c r="D147" s="4"/>
      <c r="E147" s="4"/>
      <c r="F147" s="4"/>
      <c r="G147" s="4"/>
      <c r="H147" s="5"/>
      <c r="I147" s="6"/>
      <c r="J147" s="7"/>
      <c r="K147" s="5"/>
      <c r="L147" s="6"/>
      <c r="M147" s="4"/>
      <c r="N147" s="4"/>
      <c r="O147" s="4"/>
      <c r="P147" s="4"/>
      <c r="Q147" s="4"/>
      <c r="R147" s="5"/>
      <c r="S147" s="8" t="str">
        <f aca="true">IF(OR(A147="",L147="",L147&lt;=0),"",IF(R147&lt;&gt;"",EDATE(R147,L147),IF(H147="","",IF(H147&gt;TODAY(),EDATE(H147,L147),EDATE(H147,L147*(INT(DATEDIF(H147,TODAY(),"m")/L147)+1))))))</f>
        <v/>
      </c>
      <c r="T147" s="9" t="str">
        <f aca="true">IF(S147="","",IF(S147&lt;TODAY(),"überfällig",IF(S147&lt;=TODAY()+30,"fällig in 30 Tagen","geplant")))</f>
        <v/>
      </c>
    </row>
    <row r="148" customFormat="false" ht="15" hidden="false" customHeight="false" outlineLevel="0" collapsed="false">
      <c r="A148" s="4"/>
      <c r="B148" s="4"/>
      <c r="C148" s="4"/>
      <c r="D148" s="4"/>
      <c r="E148" s="4"/>
      <c r="F148" s="4"/>
      <c r="G148" s="4"/>
      <c r="H148" s="5"/>
      <c r="I148" s="6"/>
      <c r="J148" s="7"/>
      <c r="K148" s="5"/>
      <c r="L148" s="6"/>
      <c r="M148" s="4"/>
      <c r="N148" s="4"/>
      <c r="O148" s="4"/>
      <c r="P148" s="4"/>
      <c r="Q148" s="4"/>
      <c r="R148" s="5"/>
      <c r="S148" s="8" t="str">
        <f aca="true">IF(OR(A148="",L148="",L148&lt;=0),"",IF(R148&lt;&gt;"",EDATE(R148,L148),IF(H148="","",IF(H148&gt;TODAY(),EDATE(H148,L148),EDATE(H148,L148*(INT(DATEDIF(H148,TODAY(),"m")/L148)+1))))))</f>
        <v/>
      </c>
      <c r="T148" s="9" t="str">
        <f aca="true">IF(S148="","",IF(S148&lt;TODAY(),"überfällig",IF(S148&lt;=TODAY()+30,"fällig in 30 Tagen","geplant")))</f>
        <v/>
      </c>
    </row>
    <row r="149" customFormat="false" ht="15" hidden="false" customHeight="false" outlineLevel="0" collapsed="false">
      <c r="A149" s="4"/>
      <c r="B149" s="4"/>
      <c r="C149" s="4"/>
      <c r="D149" s="4"/>
      <c r="E149" s="4"/>
      <c r="F149" s="4"/>
      <c r="G149" s="4"/>
      <c r="H149" s="5"/>
      <c r="I149" s="6"/>
      <c r="J149" s="7"/>
      <c r="K149" s="5"/>
      <c r="L149" s="6"/>
      <c r="M149" s="4"/>
      <c r="N149" s="4"/>
      <c r="O149" s="4"/>
      <c r="P149" s="4"/>
      <c r="Q149" s="4"/>
      <c r="R149" s="5"/>
      <c r="S149" s="8" t="str">
        <f aca="true">IF(OR(A149="",L149="",L149&lt;=0),"",IF(R149&lt;&gt;"",EDATE(R149,L149),IF(H149="","",IF(H149&gt;TODAY(),EDATE(H149,L149),EDATE(H149,L149*(INT(DATEDIF(H149,TODAY(),"m")/L149)+1))))))</f>
        <v/>
      </c>
      <c r="T149" s="9" t="str">
        <f aca="true">IF(S149="","",IF(S149&lt;TODAY(),"überfällig",IF(S149&lt;=TODAY()+30,"fällig in 30 Tagen","geplant")))</f>
        <v/>
      </c>
    </row>
    <row r="150" customFormat="false" ht="15" hidden="false" customHeight="false" outlineLevel="0" collapsed="false">
      <c r="A150" s="4"/>
      <c r="B150" s="4"/>
      <c r="C150" s="4"/>
      <c r="D150" s="4"/>
      <c r="E150" s="4"/>
      <c r="F150" s="4"/>
      <c r="G150" s="4"/>
      <c r="H150" s="5"/>
      <c r="I150" s="6"/>
      <c r="J150" s="7"/>
      <c r="K150" s="5"/>
      <c r="L150" s="6"/>
      <c r="M150" s="4"/>
      <c r="N150" s="4"/>
      <c r="O150" s="4"/>
      <c r="P150" s="4"/>
      <c r="Q150" s="4"/>
      <c r="R150" s="5"/>
      <c r="S150" s="8" t="str">
        <f aca="true">IF(OR(A150="",L150="",L150&lt;=0),"",IF(R150&lt;&gt;"",EDATE(R150,L150),IF(H150="","",IF(H150&gt;TODAY(),EDATE(H150,L150),EDATE(H150,L150*(INT(DATEDIF(H150,TODAY(),"m")/L150)+1))))))</f>
        <v/>
      </c>
      <c r="T150" s="9" t="str">
        <f aca="true">IF(S150="","",IF(S150&lt;TODAY(),"überfällig",IF(S150&lt;=TODAY()+30,"fällig in 30 Tagen","geplant")))</f>
        <v/>
      </c>
    </row>
    <row r="151" customFormat="false" ht="15" hidden="false" customHeight="false" outlineLevel="0" collapsed="false">
      <c r="A151" s="4"/>
      <c r="B151" s="4"/>
      <c r="C151" s="4"/>
      <c r="D151" s="4"/>
      <c r="E151" s="4"/>
      <c r="F151" s="4"/>
      <c r="G151" s="4"/>
      <c r="H151" s="5"/>
      <c r="I151" s="6"/>
      <c r="J151" s="7"/>
      <c r="K151" s="5"/>
      <c r="L151" s="6"/>
      <c r="M151" s="4"/>
      <c r="N151" s="4"/>
      <c r="O151" s="4"/>
      <c r="P151" s="4"/>
      <c r="Q151" s="4"/>
      <c r="R151" s="5"/>
      <c r="S151" s="8" t="str">
        <f aca="true">IF(OR(A151="",L151="",L151&lt;=0),"",IF(R151&lt;&gt;"",EDATE(R151,L151),IF(H151="","",IF(H151&gt;TODAY(),EDATE(H151,L151),EDATE(H151,L151*(INT(DATEDIF(H151,TODAY(),"m")/L151)+1))))))</f>
        <v/>
      </c>
      <c r="T151" s="9" t="str">
        <f aca="true">IF(S151="","",IF(S151&lt;TODAY(),"überfällig",IF(S151&lt;=TODAY()+30,"fällig in 30 Tagen","geplant")))</f>
        <v/>
      </c>
    </row>
    <row r="152" customFormat="false" ht="15" hidden="false" customHeight="false" outlineLevel="0" collapsed="false">
      <c r="A152" s="4"/>
      <c r="B152" s="4"/>
      <c r="C152" s="4"/>
      <c r="D152" s="4"/>
      <c r="E152" s="4"/>
      <c r="F152" s="4"/>
      <c r="G152" s="4"/>
      <c r="H152" s="5"/>
      <c r="I152" s="6"/>
      <c r="J152" s="7"/>
      <c r="K152" s="5"/>
      <c r="L152" s="6"/>
      <c r="M152" s="4"/>
      <c r="N152" s="4"/>
      <c r="O152" s="4"/>
      <c r="P152" s="4"/>
      <c r="Q152" s="4"/>
      <c r="R152" s="5"/>
      <c r="S152" s="8" t="str">
        <f aca="true">IF(OR(A152="",L152="",L152&lt;=0),"",IF(R152&lt;&gt;"",EDATE(R152,L152),IF(H152="","",IF(H152&gt;TODAY(),EDATE(H152,L152),EDATE(H152,L152*(INT(DATEDIF(H152,TODAY(),"m")/L152)+1))))))</f>
        <v/>
      </c>
      <c r="T152" s="9" t="str">
        <f aca="true">IF(S152="","",IF(S152&lt;TODAY(),"überfällig",IF(S152&lt;=TODAY()+30,"fällig in 30 Tagen","geplant")))</f>
        <v/>
      </c>
    </row>
    <row r="153" customFormat="false" ht="15" hidden="false" customHeight="false" outlineLevel="0" collapsed="false">
      <c r="A153" s="4"/>
      <c r="B153" s="4"/>
      <c r="C153" s="4"/>
      <c r="D153" s="4"/>
      <c r="E153" s="4"/>
      <c r="F153" s="4"/>
      <c r="G153" s="4"/>
      <c r="H153" s="5"/>
      <c r="I153" s="6"/>
      <c r="J153" s="7"/>
      <c r="K153" s="5"/>
      <c r="L153" s="6"/>
      <c r="M153" s="4"/>
      <c r="N153" s="4"/>
      <c r="O153" s="4"/>
      <c r="P153" s="4"/>
      <c r="Q153" s="4"/>
      <c r="R153" s="5"/>
      <c r="S153" s="8" t="str">
        <f aca="true">IF(OR(A153="",L153="",L153&lt;=0),"",IF(R153&lt;&gt;"",EDATE(R153,L153),IF(H153="","",IF(H153&gt;TODAY(),EDATE(H153,L153),EDATE(H153,L153*(INT(DATEDIF(H153,TODAY(),"m")/L153)+1))))))</f>
        <v/>
      </c>
      <c r="T153" s="9" t="str">
        <f aca="true">IF(S153="","",IF(S153&lt;TODAY(),"überfällig",IF(S153&lt;=TODAY()+30,"fällig in 30 Tagen","geplant")))</f>
        <v/>
      </c>
    </row>
    <row r="154" customFormat="false" ht="15" hidden="false" customHeight="false" outlineLevel="0" collapsed="false">
      <c r="A154" s="4"/>
      <c r="B154" s="4"/>
      <c r="C154" s="4"/>
      <c r="D154" s="4"/>
      <c r="E154" s="4"/>
      <c r="F154" s="4"/>
      <c r="G154" s="4"/>
      <c r="H154" s="5"/>
      <c r="I154" s="6"/>
      <c r="J154" s="7"/>
      <c r="K154" s="5"/>
      <c r="L154" s="6"/>
      <c r="M154" s="4"/>
      <c r="N154" s="4"/>
      <c r="O154" s="4"/>
      <c r="P154" s="4"/>
      <c r="Q154" s="4"/>
      <c r="R154" s="5"/>
      <c r="S154" s="8" t="str">
        <f aca="true">IF(OR(A154="",L154="",L154&lt;=0),"",IF(R154&lt;&gt;"",EDATE(R154,L154),IF(H154="","",IF(H154&gt;TODAY(),EDATE(H154,L154),EDATE(H154,L154*(INT(DATEDIF(H154,TODAY(),"m")/L154)+1))))))</f>
        <v/>
      </c>
      <c r="T154" s="9" t="str">
        <f aca="true">IF(S154="","",IF(S154&lt;TODAY(),"überfällig",IF(S154&lt;=TODAY()+30,"fällig in 30 Tagen","geplant")))</f>
        <v/>
      </c>
    </row>
    <row r="155" customFormat="false" ht="15" hidden="false" customHeight="false" outlineLevel="0" collapsed="false">
      <c r="A155" s="4"/>
      <c r="B155" s="4"/>
      <c r="C155" s="4"/>
      <c r="D155" s="4"/>
      <c r="E155" s="4"/>
      <c r="F155" s="4"/>
      <c r="G155" s="4"/>
      <c r="H155" s="5"/>
      <c r="I155" s="6"/>
      <c r="J155" s="7"/>
      <c r="K155" s="5"/>
      <c r="L155" s="6"/>
      <c r="M155" s="4"/>
      <c r="N155" s="4"/>
      <c r="O155" s="4"/>
      <c r="P155" s="4"/>
      <c r="Q155" s="4"/>
      <c r="R155" s="5"/>
      <c r="S155" s="8" t="str">
        <f aca="true">IF(OR(A155="",L155="",L155&lt;=0),"",IF(R155&lt;&gt;"",EDATE(R155,L155),IF(H155="","",IF(H155&gt;TODAY(),EDATE(H155,L155),EDATE(H155,L155*(INT(DATEDIF(H155,TODAY(),"m")/L155)+1))))))</f>
        <v/>
      </c>
      <c r="T155" s="9" t="str">
        <f aca="true">IF(S155="","",IF(S155&lt;TODAY(),"überfällig",IF(S155&lt;=TODAY()+30,"fällig in 30 Tagen","geplant")))</f>
        <v/>
      </c>
    </row>
    <row r="156" customFormat="false" ht="15" hidden="false" customHeight="false" outlineLevel="0" collapsed="false">
      <c r="A156" s="4"/>
      <c r="B156" s="4"/>
      <c r="C156" s="4"/>
      <c r="D156" s="4"/>
      <c r="E156" s="4"/>
      <c r="F156" s="4"/>
      <c r="G156" s="4"/>
      <c r="H156" s="5"/>
      <c r="I156" s="6"/>
      <c r="J156" s="7"/>
      <c r="K156" s="5"/>
      <c r="L156" s="6"/>
      <c r="M156" s="4"/>
      <c r="N156" s="4"/>
      <c r="O156" s="4"/>
      <c r="P156" s="4"/>
      <c r="Q156" s="4"/>
      <c r="R156" s="5"/>
      <c r="S156" s="8" t="str">
        <f aca="true">IF(OR(A156="",L156="",L156&lt;=0),"",IF(R156&lt;&gt;"",EDATE(R156,L156),IF(H156="","",IF(H156&gt;TODAY(),EDATE(H156,L156),EDATE(H156,L156*(INT(DATEDIF(H156,TODAY(),"m")/L156)+1))))))</f>
        <v/>
      </c>
      <c r="T156" s="9" t="str">
        <f aca="true">IF(S156="","",IF(S156&lt;TODAY(),"überfällig",IF(S156&lt;=TODAY()+30,"fällig in 30 Tagen","geplant")))</f>
        <v/>
      </c>
    </row>
    <row r="157" customFormat="false" ht="15" hidden="false" customHeight="false" outlineLevel="0" collapsed="false">
      <c r="A157" s="4"/>
      <c r="B157" s="4"/>
      <c r="C157" s="4"/>
      <c r="D157" s="4"/>
      <c r="E157" s="4"/>
      <c r="F157" s="4"/>
      <c r="G157" s="4"/>
      <c r="H157" s="5"/>
      <c r="I157" s="6"/>
      <c r="J157" s="7"/>
      <c r="K157" s="5"/>
      <c r="L157" s="6"/>
      <c r="M157" s="4"/>
      <c r="N157" s="4"/>
      <c r="O157" s="4"/>
      <c r="P157" s="4"/>
      <c r="Q157" s="4"/>
      <c r="R157" s="5"/>
      <c r="S157" s="8" t="str">
        <f aca="true">IF(OR(A157="",L157="",L157&lt;=0),"",IF(R157&lt;&gt;"",EDATE(R157,L157),IF(H157="","",IF(H157&gt;TODAY(),EDATE(H157,L157),EDATE(H157,L157*(INT(DATEDIF(H157,TODAY(),"m")/L157)+1))))))</f>
        <v/>
      </c>
      <c r="T157" s="9" t="str">
        <f aca="true">IF(S157="","",IF(S157&lt;TODAY(),"überfällig",IF(S157&lt;=TODAY()+30,"fällig in 30 Tagen","geplant")))</f>
        <v/>
      </c>
    </row>
    <row r="158" customFormat="false" ht="15" hidden="false" customHeight="false" outlineLevel="0" collapsed="false">
      <c r="A158" s="4"/>
      <c r="B158" s="4"/>
      <c r="C158" s="4"/>
      <c r="D158" s="4"/>
      <c r="E158" s="4"/>
      <c r="F158" s="4"/>
      <c r="G158" s="4"/>
      <c r="H158" s="5"/>
      <c r="I158" s="6"/>
      <c r="J158" s="7"/>
      <c r="K158" s="5"/>
      <c r="L158" s="6"/>
      <c r="M158" s="4"/>
      <c r="N158" s="4"/>
      <c r="O158" s="4"/>
      <c r="P158" s="4"/>
      <c r="Q158" s="4"/>
      <c r="R158" s="5"/>
      <c r="S158" s="8" t="str">
        <f aca="true">IF(OR(A158="",L158="",L158&lt;=0),"",IF(R158&lt;&gt;"",EDATE(R158,L158),IF(H158="","",IF(H158&gt;TODAY(),EDATE(H158,L158),EDATE(H158,L158*(INT(DATEDIF(H158,TODAY(),"m")/L158)+1))))))</f>
        <v/>
      </c>
      <c r="T158" s="9" t="str">
        <f aca="true">IF(S158="","",IF(S158&lt;TODAY(),"überfällig",IF(S158&lt;=TODAY()+30,"fällig in 30 Tagen","geplant")))</f>
        <v/>
      </c>
    </row>
    <row r="159" customFormat="false" ht="15" hidden="false" customHeight="false" outlineLevel="0" collapsed="false">
      <c r="A159" s="4"/>
      <c r="B159" s="4"/>
      <c r="C159" s="4"/>
      <c r="D159" s="4"/>
      <c r="E159" s="4"/>
      <c r="F159" s="4"/>
      <c r="G159" s="4"/>
      <c r="H159" s="5"/>
      <c r="I159" s="6"/>
      <c r="J159" s="7"/>
      <c r="K159" s="5"/>
      <c r="L159" s="6"/>
      <c r="M159" s="4"/>
      <c r="N159" s="4"/>
      <c r="O159" s="4"/>
      <c r="P159" s="4"/>
      <c r="Q159" s="4"/>
      <c r="R159" s="5"/>
      <c r="S159" s="8" t="str">
        <f aca="true">IF(OR(A159="",L159="",L159&lt;=0),"",IF(R159&lt;&gt;"",EDATE(R159,L159),IF(H159="","",IF(H159&gt;TODAY(),EDATE(H159,L159),EDATE(H159,L159*(INT(DATEDIF(H159,TODAY(),"m")/L159)+1))))))</f>
        <v/>
      </c>
      <c r="T159" s="9" t="str">
        <f aca="true">IF(S159="","",IF(S159&lt;TODAY(),"überfällig",IF(S159&lt;=TODAY()+30,"fällig in 30 Tagen","geplant")))</f>
        <v/>
      </c>
    </row>
    <row r="160" customFormat="false" ht="15" hidden="false" customHeight="false" outlineLevel="0" collapsed="false">
      <c r="A160" s="4"/>
      <c r="B160" s="4"/>
      <c r="C160" s="4"/>
      <c r="D160" s="4"/>
      <c r="E160" s="4"/>
      <c r="F160" s="4"/>
      <c r="G160" s="4"/>
      <c r="H160" s="5"/>
      <c r="I160" s="6"/>
      <c r="J160" s="7"/>
      <c r="K160" s="5"/>
      <c r="L160" s="6"/>
      <c r="M160" s="4"/>
      <c r="N160" s="4"/>
      <c r="O160" s="4"/>
      <c r="P160" s="4"/>
      <c r="Q160" s="4"/>
      <c r="R160" s="5"/>
      <c r="S160" s="8" t="str">
        <f aca="true">IF(OR(A160="",L160="",L160&lt;=0),"",IF(R160&lt;&gt;"",EDATE(R160,L160),IF(H160="","",IF(H160&gt;TODAY(),EDATE(H160,L160),EDATE(H160,L160*(INT(DATEDIF(H160,TODAY(),"m")/L160)+1))))))</f>
        <v/>
      </c>
      <c r="T160" s="9" t="str">
        <f aca="true">IF(S160="","",IF(S160&lt;TODAY(),"überfällig",IF(S160&lt;=TODAY()+30,"fällig in 30 Tagen","geplant")))</f>
        <v/>
      </c>
    </row>
    <row r="161" customFormat="false" ht="15" hidden="false" customHeight="false" outlineLevel="0" collapsed="false">
      <c r="A161" s="4"/>
      <c r="B161" s="4"/>
      <c r="C161" s="4"/>
      <c r="D161" s="4"/>
      <c r="E161" s="4"/>
      <c r="F161" s="4"/>
      <c r="G161" s="4"/>
      <c r="H161" s="5"/>
      <c r="I161" s="6"/>
      <c r="J161" s="7"/>
      <c r="K161" s="5"/>
      <c r="L161" s="6"/>
      <c r="M161" s="4"/>
      <c r="N161" s="4"/>
      <c r="O161" s="4"/>
      <c r="P161" s="4"/>
      <c r="Q161" s="4"/>
      <c r="R161" s="5"/>
      <c r="S161" s="8" t="str">
        <f aca="true">IF(OR(A161="",L161="",L161&lt;=0),"",IF(R161&lt;&gt;"",EDATE(R161,L161),IF(H161="","",IF(H161&gt;TODAY(),EDATE(H161,L161),EDATE(H161,L161*(INT(DATEDIF(H161,TODAY(),"m")/L161)+1))))))</f>
        <v/>
      </c>
      <c r="T161" s="9" t="str">
        <f aca="true">IF(S161="","",IF(S161&lt;TODAY(),"überfällig",IF(S161&lt;=TODAY()+30,"fällig in 30 Tagen","geplant")))</f>
        <v/>
      </c>
    </row>
    <row r="162" customFormat="false" ht="15" hidden="false" customHeight="false" outlineLevel="0" collapsed="false">
      <c r="A162" s="4"/>
      <c r="B162" s="4"/>
      <c r="C162" s="4"/>
      <c r="D162" s="4"/>
      <c r="E162" s="4"/>
      <c r="F162" s="4"/>
      <c r="G162" s="4"/>
      <c r="H162" s="5"/>
      <c r="I162" s="6"/>
      <c r="J162" s="7"/>
      <c r="K162" s="5"/>
      <c r="L162" s="6"/>
      <c r="M162" s="4"/>
      <c r="N162" s="4"/>
      <c r="O162" s="4"/>
      <c r="P162" s="4"/>
      <c r="Q162" s="4"/>
      <c r="R162" s="5"/>
      <c r="S162" s="8" t="str">
        <f aca="true">IF(OR(A162="",L162="",L162&lt;=0),"",IF(R162&lt;&gt;"",EDATE(R162,L162),IF(H162="","",IF(H162&gt;TODAY(),EDATE(H162,L162),EDATE(H162,L162*(INT(DATEDIF(H162,TODAY(),"m")/L162)+1))))))</f>
        <v/>
      </c>
      <c r="T162" s="9" t="str">
        <f aca="true">IF(S162="","",IF(S162&lt;TODAY(),"überfällig",IF(S162&lt;=TODAY()+30,"fällig in 30 Tagen","geplant")))</f>
        <v/>
      </c>
    </row>
    <row r="163" customFormat="false" ht="15" hidden="false" customHeight="false" outlineLevel="0" collapsed="false">
      <c r="A163" s="4"/>
      <c r="B163" s="4"/>
      <c r="C163" s="4"/>
      <c r="D163" s="4"/>
      <c r="E163" s="4"/>
      <c r="F163" s="4"/>
      <c r="G163" s="4"/>
      <c r="H163" s="5"/>
      <c r="I163" s="6"/>
      <c r="J163" s="7"/>
      <c r="K163" s="5"/>
      <c r="L163" s="6"/>
      <c r="M163" s="4"/>
      <c r="N163" s="4"/>
      <c r="O163" s="4"/>
      <c r="P163" s="4"/>
      <c r="Q163" s="4"/>
      <c r="R163" s="5"/>
      <c r="S163" s="8" t="str">
        <f aca="true">IF(OR(A163="",L163="",L163&lt;=0),"",IF(R163&lt;&gt;"",EDATE(R163,L163),IF(H163="","",IF(H163&gt;TODAY(),EDATE(H163,L163),EDATE(H163,L163*(INT(DATEDIF(H163,TODAY(),"m")/L163)+1))))))</f>
        <v/>
      </c>
      <c r="T163" s="9" t="str">
        <f aca="true">IF(S163="","",IF(S163&lt;TODAY(),"überfällig",IF(S163&lt;=TODAY()+30,"fällig in 30 Tagen","geplant")))</f>
        <v/>
      </c>
    </row>
    <row r="164" customFormat="false" ht="15" hidden="false" customHeight="false" outlineLevel="0" collapsed="false">
      <c r="A164" s="4"/>
      <c r="B164" s="4"/>
      <c r="C164" s="4"/>
      <c r="D164" s="4"/>
      <c r="E164" s="4"/>
      <c r="F164" s="4"/>
      <c r="G164" s="4"/>
      <c r="H164" s="5"/>
      <c r="I164" s="6"/>
      <c r="J164" s="7"/>
      <c r="K164" s="5"/>
      <c r="L164" s="6"/>
      <c r="M164" s="4"/>
      <c r="N164" s="4"/>
      <c r="O164" s="4"/>
      <c r="P164" s="4"/>
      <c r="Q164" s="4"/>
      <c r="R164" s="5"/>
      <c r="S164" s="8" t="str">
        <f aca="true">IF(OR(A164="",L164="",L164&lt;=0),"",IF(R164&lt;&gt;"",EDATE(R164,L164),IF(H164="","",IF(H164&gt;TODAY(),EDATE(H164,L164),EDATE(H164,L164*(INT(DATEDIF(H164,TODAY(),"m")/L164)+1))))))</f>
        <v/>
      </c>
      <c r="T164" s="9" t="str">
        <f aca="true">IF(S164="","",IF(S164&lt;TODAY(),"überfällig",IF(S164&lt;=TODAY()+30,"fällig in 30 Tagen","geplant")))</f>
        <v/>
      </c>
    </row>
    <row r="165" customFormat="false" ht="15" hidden="false" customHeight="false" outlineLevel="0" collapsed="false">
      <c r="A165" s="4"/>
      <c r="B165" s="4"/>
      <c r="C165" s="4"/>
      <c r="D165" s="4"/>
      <c r="E165" s="4"/>
      <c r="F165" s="4"/>
      <c r="G165" s="4"/>
      <c r="H165" s="5"/>
      <c r="I165" s="6"/>
      <c r="J165" s="7"/>
      <c r="K165" s="5"/>
      <c r="L165" s="6"/>
      <c r="M165" s="4"/>
      <c r="N165" s="4"/>
      <c r="O165" s="4"/>
      <c r="P165" s="4"/>
      <c r="Q165" s="4"/>
      <c r="R165" s="5"/>
      <c r="S165" s="8" t="str">
        <f aca="true">IF(OR(A165="",L165="",L165&lt;=0),"",IF(R165&lt;&gt;"",EDATE(R165,L165),IF(H165="","",IF(H165&gt;TODAY(),EDATE(H165,L165),EDATE(H165,L165*(INT(DATEDIF(H165,TODAY(),"m")/L165)+1))))))</f>
        <v/>
      </c>
      <c r="T165" s="9" t="str">
        <f aca="true">IF(S165="","",IF(S165&lt;TODAY(),"überfällig",IF(S165&lt;=TODAY()+30,"fällig in 30 Tagen","geplant")))</f>
        <v/>
      </c>
    </row>
    <row r="166" customFormat="false" ht="15" hidden="false" customHeight="false" outlineLevel="0" collapsed="false">
      <c r="A166" s="4"/>
      <c r="B166" s="4"/>
      <c r="C166" s="4"/>
      <c r="D166" s="4"/>
      <c r="E166" s="4"/>
      <c r="F166" s="4"/>
      <c r="G166" s="4"/>
      <c r="H166" s="5"/>
      <c r="I166" s="6"/>
      <c r="J166" s="7"/>
      <c r="K166" s="5"/>
      <c r="L166" s="6"/>
      <c r="M166" s="4"/>
      <c r="N166" s="4"/>
      <c r="O166" s="4"/>
      <c r="P166" s="4"/>
      <c r="Q166" s="4"/>
      <c r="R166" s="5"/>
      <c r="S166" s="8" t="str">
        <f aca="true">IF(OR(A166="",L166="",L166&lt;=0),"",IF(R166&lt;&gt;"",EDATE(R166,L166),IF(H166="","",IF(H166&gt;TODAY(),EDATE(H166,L166),EDATE(H166,L166*(INT(DATEDIF(H166,TODAY(),"m")/L166)+1))))))</f>
        <v/>
      </c>
      <c r="T166" s="9" t="str">
        <f aca="true">IF(S166="","",IF(S166&lt;TODAY(),"überfällig",IF(S166&lt;=TODAY()+30,"fällig in 30 Tagen","geplant")))</f>
        <v/>
      </c>
    </row>
    <row r="167" customFormat="false" ht="15" hidden="false" customHeight="false" outlineLevel="0" collapsed="false">
      <c r="A167" s="4"/>
      <c r="B167" s="4"/>
      <c r="C167" s="4"/>
      <c r="D167" s="4"/>
      <c r="E167" s="4"/>
      <c r="F167" s="4"/>
      <c r="G167" s="4"/>
      <c r="H167" s="5"/>
      <c r="I167" s="6"/>
      <c r="J167" s="7"/>
      <c r="K167" s="5"/>
      <c r="L167" s="6"/>
      <c r="M167" s="4"/>
      <c r="N167" s="4"/>
      <c r="O167" s="4"/>
      <c r="P167" s="4"/>
      <c r="Q167" s="4"/>
      <c r="R167" s="5"/>
      <c r="S167" s="8" t="str">
        <f aca="true">IF(OR(A167="",L167="",L167&lt;=0),"",IF(R167&lt;&gt;"",EDATE(R167,L167),IF(H167="","",IF(H167&gt;TODAY(),EDATE(H167,L167),EDATE(H167,L167*(INT(DATEDIF(H167,TODAY(),"m")/L167)+1))))))</f>
        <v/>
      </c>
      <c r="T167" s="9" t="str">
        <f aca="true">IF(S167="","",IF(S167&lt;TODAY(),"überfällig",IF(S167&lt;=TODAY()+30,"fällig in 30 Tagen","geplant")))</f>
        <v/>
      </c>
    </row>
    <row r="168" customFormat="false" ht="15" hidden="false" customHeight="false" outlineLevel="0" collapsed="false">
      <c r="A168" s="4"/>
      <c r="B168" s="4"/>
      <c r="C168" s="4"/>
      <c r="D168" s="4"/>
      <c r="E168" s="4"/>
      <c r="F168" s="4"/>
      <c r="G168" s="4"/>
      <c r="H168" s="5"/>
      <c r="I168" s="6"/>
      <c r="J168" s="7"/>
      <c r="K168" s="5"/>
      <c r="L168" s="6"/>
      <c r="M168" s="4"/>
      <c r="N168" s="4"/>
      <c r="O168" s="4"/>
      <c r="P168" s="4"/>
      <c r="Q168" s="4"/>
      <c r="R168" s="5"/>
      <c r="S168" s="8" t="str">
        <f aca="true">IF(OR(A168="",L168="",L168&lt;=0),"",IF(R168&lt;&gt;"",EDATE(R168,L168),IF(H168="","",IF(H168&gt;TODAY(),EDATE(H168,L168),EDATE(H168,L168*(INT(DATEDIF(H168,TODAY(),"m")/L168)+1))))))</f>
        <v/>
      </c>
      <c r="T168" s="9" t="str">
        <f aca="true">IF(S168="","",IF(S168&lt;TODAY(),"überfällig",IF(S168&lt;=TODAY()+30,"fällig in 30 Tagen","geplant")))</f>
        <v/>
      </c>
    </row>
    <row r="169" customFormat="false" ht="15" hidden="false" customHeight="false" outlineLevel="0" collapsed="false">
      <c r="A169" s="4"/>
      <c r="B169" s="4"/>
      <c r="C169" s="4"/>
      <c r="D169" s="4"/>
      <c r="E169" s="4"/>
      <c r="F169" s="4"/>
      <c r="G169" s="4"/>
      <c r="H169" s="5"/>
      <c r="I169" s="6"/>
      <c r="J169" s="7"/>
      <c r="K169" s="5"/>
      <c r="L169" s="6"/>
      <c r="M169" s="4"/>
      <c r="N169" s="4"/>
      <c r="O169" s="4"/>
      <c r="P169" s="4"/>
      <c r="Q169" s="4"/>
      <c r="R169" s="5"/>
      <c r="S169" s="8" t="str">
        <f aca="true">IF(OR(A169="",L169="",L169&lt;=0),"",IF(R169&lt;&gt;"",EDATE(R169,L169),IF(H169="","",IF(H169&gt;TODAY(),EDATE(H169,L169),EDATE(H169,L169*(INT(DATEDIF(H169,TODAY(),"m")/L169)+1))))))</f>
        <v/>
      </c>
      <c r="T169" s="9" t="str">
        <f aca="true">IF(S169="","",IF(S169&lt;TODAY(),"überfällig",IF(S169&lt;=TODAY()+30,"fällig in 30 Tagen","geplant")))</f>
        <v/>
      </c>
    </row>
    <row r="170" customFormat="false" ht="15" hidden="false" customHeight="false" outlineLevel="0" collapsed="false">
      <c r="A170" s="4"/>
      <c r="B170" s="4"/>
      <c r="C170" s="4"/>
      <c r="D170" s="4"/>
      <c r="E170" s="4"/>
      <c r="F170" s="4"/>
      <c r="G170" s="4"/>
      <c r="H170" s="5"/>
      <c r="I170" s="6"/>
      <c r="J170" s="7"/>
      <c r="K170" s="5"/>
      <c r="L170" s="6"/>
      <c r="M170" s="4"/>
      <c r="N170" s="4"/>
      <c r="O170" s="4"/>
      <c r="P170" s="4"/>
      <c r="Q170" s="4"/>
      <c r="R170" s="5"/>
      <c r="S170" s="8" t="str">
        <f aca="true">IF(OR(A170="",L170="",L170&lt;=0),"",IF(R170&lt;&gt;"",EDATE(R170,L170),IF(H170="","",IF(H170&gt;TODAY(),EDATE(H170,L170),EDATE(H170,L170*(INT(DATEDIF(H170,TODAY(),"m")/L170)+1))))))</f>
        <v/>
      </c>
      <c r="T170" s="9" t="str">
        <f aca="true">IF(S170="","",IF(S170&lt;TODAY(),"überfällig",IF(S170&lt;=TODAY()+30,"fällig in 30 Tagen","geplant")))</f>
        <v/>
      </c>
    </row>
    <row r="171" customFormat="false" ht="15" hidden="false" customHeight="false" outlineLevel="0" collapsed="false">
      <c r="A171" s="4"/>
      <c r="B171" s="4"/>
      <c r="C171" s="4"/>
      <c r="D171" s="4"/>
      <c r="E171" s="4"/>
      <c r="F171" s="4"/>
      <c r="G171" s="4"/>
      <c r="H171" s="5"/>
      <c r="I171" s="6"/>
      <c r="J171" s="7"/>
      <c r="K171" s="5"/>
      <c r="L171" s="6"/>
      <c r="M171" s="4"/>
      <c r="N171" s="4"/>
      <c r="O171" s="4"/>
      <c r="P171" s="4"/>
      <c r="Q171" s="4"/>
      <c r="R171" s="5"/>
      <c r="S171" s="8" t="str">
        <f aca="true">IF(OR(A171="",L171="",L171&lt;=0),"",IF(R171&lt;&gt;"",EDATE(R171,L171),IF(H171="","",IF(H171&gt;TODAY(),EDATE(H171,L171),EDATE(H171,L171*(INT(DATEDIF(H171,TODAY(),"m")/L171)+1))))))</f>
        <v/>
      </c>
      <c r="T171" s="9" t="str">
        <f aca="true">IF(S171="","",IF(S171&lt;TODAY(),"überfällig",IF(S171&lt;=TODAY()+30,"fällig in 30 Tagen","geplant")))</f>
        <v/>
      </c>
    </row>
    <row r="172" customFormat="false" ht="15" hidden="false" customHeight="false" outlineLevel="0" collapsed="false">
      <c r="A172" s="4"/>
      <c r="B172" s="4"/>
      <c r="C172" s="4"/>
      <c r="D172" s="4"/>
      <c r="E172" s="4"/>
      <c r="F172" s="4"/>
      <c r="G172" s="4"/>
      <c r="H172" s="5"/>
      <c r="I172" s="6"/>
      <c r="J172" s="7"/>
      <c r="K172" s="5"/>
      <c r="L172" s="6"/>
      <c r="M172" s="4"/>
      <c r="N172" s="4"/>
      <c r="O172" s="4"/>
      <c r="P172" s="4"/>
      <c r="Q172" s="4"/>
      <c r="R172" s="5"/>
      <c r="S172" s="8" t="str">
        <f aca="true">IF(OR(A172="",L172="",L172&lt;=0),"",IF(R172&lt;&gt;"",EDATE(R172,L172),IF(H172="","",IF(H172&gt;TODAY(),EDATE(H172,L172),EDATE(H172,L172*(INT(DATEDIF(H172,TODAY(),"m")/L172)+1))))))</f>
        <v/>
      </c>
      <c r="T172" s="9" t="str">
        <f aca="true">IF(S172="","",IF(S172&lt;TODAY(),"überfällig",IF(S172&lt;=TODAY()+30,"fällig in 30 Tagen","geplant")))</f>
        <v/>
      </c>
    </row>
    <row r="173" customFormat="false" ht="15" hidden="false" customHeight="false" outlineLevel="0" collapsed="false">
      <c r="A173" s="4"/>
      <c r="B173" s="4"/>
      <c r="C173" s="4"/>
      <c r="D173" s="4"/>
      <c r="E173" s="4"/>
      <c r="F173" s="4"/>
      <c r="G173" s="4"/>
      <c r="H173" s="5"/>
      <c r="I173" s="6"/>
      <c r="J173" s="7"/>
      <c r="K173" s="5"/>
      <c r="L173" s="6"/>
      <c r="M173" s="4"/>
      <c r="N173" s="4"/>
      <c r="O173" s="4"/>
      <c r="P173" s="4"/>
      <c r="Q173" s="4"/>
      <c r="R173" s="5"/>
      <c r="S173" s="8" t="str">
        <f aca="true">IF(OR(A173="",L173="",L173&lt;=0),"",IF(R173&lt;&gt;"",EDATE(R173,L173),IF(H173="","",IF(H173&gt;TODAY(),EDATE(H173,L173),EDATE(H173,L173*(INT(DATEDIF(H173,TODAY(),"m")/L173)+1))))))</f>
        <v/>
      </c>
      <c r="T173" s="9" t="str">
        <f aca="true">IF(S173="","",IF(S173&lt;TODAY(),"überfällig",IF(S173&lt;=TODAY()+30,"fällig in 30 Tagen","geplant")))</f>
        <v/>
      </c>
    </row>
    <row r="174" customFormat="false" ht="15" hidden="false" customHeight="false" outlineLevel="0" collapsed="false">
      <c r="A174" s="4"/>
      <c r="B174" s="4"/>
      <c r="C174" s="4"/>
      <c r="D174" s="4"/>
      <c r="E174" s="4"/>
      <c r="F174" s="4"/>
      <c r="G174" s="4"/>
      <c r="H174" s="5"/>
      <c r="I174" s="6"/>
      <c r="J174" s="7"/>
      <c r="K174" s="5"/>
      <c r="L174" s="6"/>
      <c r="M174" s="4"/>
      <c r="N174" s="4"/>
      <c r="O174" s="4"/>
      <c r="P174" s="4"/>
      <c r="Q174" s="4"/>
      <c r="R174" s="5"/>
      <c r="S174" s="8" t="str">
        <f aca="true">IF(OR(A174="",L174="",L174&lt;=0),"",IF(R174&lt;&gt;"",EDATE(R174,L174),IF(H174="","",IF(H174&gt;TODAY(),EDATE(H174,L174),EDATE(H174,L174*(INT(DATEDIF(H174,TODAY(),"m")/L174)+1))))))</f>
        <v/>
      </c>
      <c r="T174" s="9" t="str">
        <f aca="true">IF(S174="","",IF(S174&lt;TODAY(),"überfällig",IF(S174&lt;=TODAY()+30,"fällig in 30 Tagen","geplant")))</f>
        <v/>
      </c>
    </row>
    <row r="175" customFormat="false" ht="15" hidden="false" customHeight="false" outlineLevel="0" collapsed="false">
      <c r="A175" s="4"/>
      <c r="B175" s="4"/>
      <c r="C175" s="4"/>
      <c r="D175" s="4"/>
      <c r="E175" s="4"/>
      <c r="F175" s="4"/>
      <c r="G175" s="4"/>
      <c r="H175" s="5"/>
      <c r="I175" s="6"/>
      <c r="J175" s="7"/>
      <c r="K175" s="5"/>
      <c r="L175" s="6"/>
      <c r="M175" s="4"/>
      <c r="N175" s="4"/>
      <c r="O175" s="4"/>
      <c r="P175" s="4"/>
      <c r="Q175" s="4"/>
      <c r="R175" s="5"/>
      <c r="S175" s="8" t="str">
        <f aca="true">IF(OR(A175="",L175="",L175&lt;=0),"",IF(R175&lt;&gt;"",EDATE(R175,L175),IF(H175="","",IF(H175&gt;TODAY(),EDATE(H175,L175),EDATE(H175,L175*(INT(DATEDIF(H175,TODAY(),"m")/L175)+1))))))</f>
        <v/>
      </c>
      <c r="T175" s="9" t="str">
        <f aca="true">IF(S175="","",IF(S175&lt;TODAY(),"überfällig",IF(S175&lt;=TODAY()+30,"fällig in 30 Tagen","geplant")))</f>
        <v/>
      </c>
    </row>
    <row r="176" customFormat="false" ht="15" hidden="false" customHeight="false" outlineLevel="0" collapsed="false">
      <c r="A176" s="4"/>
      <c r="B176" s="4"/>
      <c r="C176" s="4"/>
      <c r="D176" s="4"/>
      <c r="E176" s="4"/>
      <c r="F176" s="4"/>
      <c r="G176" s="4"/>
      <c r="H176" s="5"/>
      <c r="I176" s="6"/>
      <c r="J176" s="7"/>
      <c r="K176" s="5"/>
      <c r="L176" s="6"/>
      <c r="M176" s="4"/>
      <c r="N176" s="4"/>
      <c r="O176" s="4"/>
      <c r="P176" s="4"/>
      <c r="Q176" s="4"/>
      <c r="R176" s="5"/>
      <c r="S176" s="8" t="str">
        <f aca="true">IF(OR(A176="",L176="",L176&lt;=0),"",IF(R176&lt;&gt;"",EDATE(R176,L176),IF(H176="","",IF(H176&gt;TODAY(),EDATE(H176,L176),EDATE(H176,L176*(INT(DATEDIF(H176,TODAY(),"m")/L176)+1))))))</f>
        <v/>
      </c>
      <c r="T176" s="9" t="str">
        <f aca="true">IF(S176="","",IF(S176&lt;TODAY(),"überfällig",IF(S176&lt;=TODAY()+30,"fällig in 30 Tagen","geplant")))</f>
        <v/>
      </c>
    </row>
    <row r="177" customFormat="false" ht="15" hidden="false" customHeight="false" outlineLevel="0" collapsed="false">
      <c r="A177" s="4"/>
      <c r="B177" s="4"/>
      <c r="C177" s="4"/>
      <c r="D177" s="4"/>
      <c r="E177" s="4"/>
      <c r="F177" s="4"/>
      <c r="G177" s="4"/>
      <c r="H177" s="5"/>
      <c r="I177" s="6"/>
      <c r="J177" s="7"/>
      <c r="K177" s="5"/>
      <c r="L177" s="6"/>
      <c r="M177" s="4"/>
      <c r="N177" s="4"/>
      <c r="O177" s="4"/>
      <c r="P177" s="4"/>
      <c r="Q177" s="4"/>
      <c r="R177" s="5"/>
      <c r="S177" s="8" t="str">
        <f aca="true">IF(OR(A177="",L177="",L177&lt;=0),"",IF(R177&lt;&gt;"",EDATE(R177,L177),IF(H177="","",IF(H177&gt;TODAY(),EDATE(H177,L177),EDATE(H177,L177*(INT(DATEDIF(H177,TODAY(),"m")/L177)+1))))))</f>
        <v/>
      </c>
      <c r="T177" s="9" t="str">
        <f aca="true">IF(S177="","",IF(S177&lt;TODAY(),"überfällig",IF(S177&lt;=TODAY()+30,"fällig in 30 Tagen","geplant")))</f>
        <v/>
      </c>
    </row>
    <row r="178" customFormat="false" ht="15" hidden="false" customHeight="false" outlineLevel="0" collapsed="false">
      <c r="A178" s="4"/>
      <c r="B178" s="4"/>
      <c r="C178" s="4"/>
      <c r="D178" s="4"/>
      <c r="E178" s="4"/>
      <c r="F178" s="4"/>
      <c r="G178" s="4"/>
      <c r="H178" s="5"/>
      <c r="I178" s="6"/>
      <c r="J178" s="7"/>
      <c r="K178" s="5"/>
      <c r="L178" s="6"/>
      <c r="M178" s="4"/>
      <c r="N178" s="4"/>
      <c r="O178" s="4"/>
      <c r="P178" s="4"/>
      <c r="Q178" s="4"/>
      <c r="R178" s="5"/>
      <c r="S178" s="8" t="str">
        <f aca="true">IF(OR(A178="",L178="",L178&lt;=0),"",IF(R178&lt;&gt;"",EDATE(R178,L178),IF(H178="","",IF(H178&gt;TODAY(),EDATE(H178,L178),EDATE(H178,L178*(INT(DATEDIF(H178,TODAY(),"m")/L178)+1))))))</f>
        <v/>
      </c>
      <c r="T178" s="9" t="str">
        <f aca="true">IF(S178="","",IF(S178&lt;TODAY(),"überfällig",IF(S178&lt;=TODAY()+30,"fällig in 30 Tagen","geplant")))</f>
        <v/>
      </c>
    </row>
    <row r="179" customFormat="false" ht="15" hidden="false" customHeight="false" outlineLevel="0" collapsed="false">
      <c r="A179" s="4"/>
      <c r="B179" s="4"/>
      <c r="C179" s="4"/>
      <c r="D179" s="4"/>
      <c r="E179" s="4"/>
      <c r="F179" s="4"/>
      <c r="G179" s="4"/>
      <c r="H179" s="5"/>
      <c r="I179" s="6"/>
      <c r="J179" s="7"/>
      <c r="K179" s="5"/>
      <c r="L179" s="6"/>
      <c r="M179" s="4"/>
      <c r="N179" s="4"/>
      <c r="O179" s="4"/>
      <c r="P179" s="4"/>
      <c r="Q179" s="4"/>
      <c r="R179" s="5"/>
      <c r="S179" s="8" t="str">
        <f aca="true">IF(OR(A179="",L179="",L179&lt;=0),"",IF(R179&lt;&gt;"",EDATE(R179,L179),IF(H179="","",IF(H179&gt;TODAY(),EDATE(H179,L179),EDATE(H179,L179*(INT(DATEDIF(H179,TODAY(),"m")/L179)+1))))))</f>
        <v/>
      </c>
      <c r="T179" s="9" t="str">
        <f aca="true">IF(S179="","",IF(S179&lt;TODAY(),"überfällig",IF(S179&lt;=TODAY()+30,"fällig in 30 Tagen","geplant")))</f>
        <v/>
      </c>
    </row>
    <row r="180" customFormat="false" ht="15" hidden="false" customHeight="false" outlineLevel="0" collapsed="false">
      <c r="A180" s="4"/>
      <c r="B180" s="4"/>
      <c r="C180" s="4"/>
      <c r="D180" s="4"/>
      <c r="E180" s="4"/>
      <c r="F180" s="4"/>
      <c r="G180" s="4"/>
      <c r="H180" s="5"/>
      <c r="I180" s="6"/>
      <c r="J180" s="7"/>
      <c r="K180" s="5"/>
      <c r="L180" s="6"/>
      <c r="M180" s="4"/>
      <c r="N180" s="4"/>
      <c r="O180" s="4"/>
      <c r="P180" s="4"/>
      <c r="Q180" s="4"/>
      <c r="R180" s="5"/>
      <c r="S180" s="8" t="str">
        <f aca="true">IF(OR(A180="",L180="",L180&lt;=0),"",IF(R180&lt;&gt;"",EDATE(R180,L180),IF(H180="","",IF(H180&gt;TODAY(),EDATE(H180,L180),EDATE(H180,L180*(INT(DATEDIF(H180,TODAY(),"m")/L180)+1))))))</f>
        <v/>
      </c>
      <c r="T180" s="9" t="str">
        <f aca="true">IF(S180="","",IF(S180&lt;TODAY(),"überfällig",IF(S180&lt;=TODAY()+30,"fällig in 30 Tagen","geplant")))</f>
        <v/>
      </c>
    </row>
    <row r="181" customFormat="false" ht="15" hidden="false" customHeight="false" outlineLevel="0" collapsed="false">
      <c r="A181" s="4"/>
      <c r="B181" s="4"/>
      <c r="C181" s="4"/>
      <c r="D181" s="4"/>
      <c r="E181" s="4"/>
      <c r="F181" s="4"/>
      <c r="G181" s="4"/>
      <c r="H181" s="5"/>
      <c r="I181" s="6"/>
      <c r="J181" s="7"/>
      <c r="K181" s="5"/>
      <c r="L181" s="6"/>
      <c r="M181" s="4"/>
      <c r="N181" s="4"/>
      <c r="O181" s="4"/>
      <c r="P181" s="4"/>
      <c r="Q181" s="4"/>
      <c r="R181" s="5"/>
      <c r="S181" s="8" t="str">
        <f aca="true">IF(OR(A181="",L181="",L181&lt;=0),"",IF(R181&lt;&gt;"",EDATE(R181,L181),IF(H181="","",IF(H181&gt;TODAY(),EDATE(H181,L181),EDATE(H181,L181*(INT(DATEDIF(H181,TODAY(),"m")/L181)+1))))))</f>
        <v/>
      </c>
      <c r="T181" s="9" t="str">
        <f aca="true">IF(S181="","",IF(S181&lt;TODAY(),"überfällig",IF(S181&lt;=TODAY()+30,"fällig in 30 Tagen","geplant")))</f>
        <v/>
      </c>
    </row>
    <row r="182" customFormat="false" ht="15" hidden="false" customHeight="false" outlineLevel="0" collapsed="false">
      <c r="A182" s="4"/>
      <c r="B182" s="4"/>
      <c r="C182" s="4"/>
      <c r="D182" s="4"/>
      <c r="E182" s="4"/>
      <c r="F182" s="4"/>
      <c r="G182" s="4"/>
      <c r="H182" s="5"/>
      <c r="I182" s="6"/>
      <c r="J182" s="7"/>
      <c r="K182" s="5"/>
      <c r="L182" s="6"/>
      <c r="M182" s="4"/>
      <c r="N182" s="4"/>
      <c r="O182" s="4"/>
      <c r="P182" s="4"/>
      <c r="Q182" s="4"/>
      <c r="R182" s="5"/>
      <c r="S182" s="8" t="str">
        <f aca="true">IF(OR(A182="",L182="",L182&lt;=0),"",IF(R182&lt;&gt;"",EDATE(R182,L182),IF(H182="","",IF(H182&gt;TODAY(),EDATE(H182,L182),EDATE(H182,L182*(INT(DATEDIF(H182,TODAY(),"m")/L182)+1))))))</f>
        <v/>
      </c>
      <c r="T182" s="9" t="str">
        <f aca="true">IF(S182="","",IF(S182&lt;TODAY(),"überfällig",IF(S182&lt;=TODAY()+30,"fällig in 30 Tagen","geplant")))</f>
        <v/>
      </c>
    </row>
    <row r="183" customFormat="false" ht="15" hidden="false" customHeight="false" outlineLevel="0" collapsed="false">
      <c r="A183" s="4"/>
      <c r="B183" s="4"/>
      <c r="C183" s="4"/>
      <c r="D183" s="4"/>
      <c r="E183" s="4"/>
      <c r="F183" s="4"/>
      <c r="G183" s="4"/>
      <c r="H183" s="5"/>
      <c r="I183" s="6"/>
      <c r="J183" s="7"/>
      <c r="K183" s="5"/>
      <c r="L183" s="6"/>
      <c r="M183" s="4"/>
      <c r="N183" s="4"/>
      <c r="O183" s="4"/>
      <c r="P183" s="4"/>
      <c r="Q183" s="4"/>
      <c r="R183" s="5"/>
      <c r="S183" s="8" t="str">
        <f aca="true">IF(OR(A183="",L183="",L183&lt;=0),"",IF(R183&lt;&gt;"",EDATE(R183,L183),IF(H183="","",IF(H183&gt;TODAY(),EDATE(H183,L183),EDATE(H183,L183*(INT(DATEDIF(H183,TODAY(),"m")/L183)+1))))))</f>
        <v/>
      </c>
      <c r="T183" s="9" t="str">
        <f aca="true">IF(S183="","",IF(S183&lt;TODAY(),"überfällig",IF(S183&lt;=TODAY()+30,"fällig in 30 Tagen","geplant")))</f>
        <v/>
      </c>
    </row>
    <row r="184" customFormat="false" ht="15" hidden="false" customHeight="false" outlineLevel="0" collapsed="false">
      <c r="A184" s="4"/>
      <c r="B184" s="4"/>
      <c r="C184" s="4"/>
      <c r="D184" s="4"/>
      <c r="E184" s="4"/>
      <c r="F184" s="4"/>
      <c r="G184" s="4"/>
      <c r="H184" s="5"/>
      <c r="I184" s="6"/>
      <c r="J184" s="7"/>
      <c r="K184" s="5"/>
      <c r="L184" s="6"/>
      <c r="M184" s="4"/>
      <c r="N184" s="4"/>
      <c r="O184" s="4"/>
      <c r="P184" s="4"/>
      <c r="Q184" s="4"/>
      <c r="R184" s="5"/>
      <c r="S184" s="8" t="str">
        <f aca="true">IF(OR(A184="",L184="",L184&lt;=0),"",IF(R184&lt;&gt;"",EDATE(R184,L184),IF(H184="","",IF(H184&gt;TODAY(),EDATE(H184,L184),EDATE(H184,L184*(INT(DATEDIF(H184,TODAY(),"m")/L184)+1))))))</f>
        <v/>
      </c>
      <c r="T184" s="9" t="str">
        <f aca="true">IF(S184="","",IF(S184&lt;TODAY(),"überfällig",IF(S184&lt;=TODAY()+30,"fällig in 30 Tagen","geplant")))</f>
        <v/>
      </c>
    </row>
    <row r="185" customFormat="false" ht="15" hidden="false" customHeight="false" outlineLevel="0" collapsed="false">
      <c r="A185" s="4"/>
      <c r="B185" s="4"/>
      <c r="C185" s="4"/>
      <c r="D185" s="4"/>
      <c r="E185" s="4"/>
      <c r="F185" s="4"/>
      <c r="G185" s="4"/>
      <c r="H185" s="5"/>
      <c r="I185" s="6"/>
      <c r="J185" s="7"/>
      <c r="K185" s="5"/>
      <c r="L185" s="6"/>
      <c r="M185" s="4"/>
      <c r="N185" s="4"/>
      <c r="O185" s="4"/>
      <c r="P185" s="4"/>
      <c r="Q185" s="4"/>
      <c r="R185" s="5"/>
      <c r="S185" s="8" t="str">
        <f aca="true">IF(OR(A185="",L185="",L185&lt;=0),"",IF(R185&lt;&gt;"",EDATE(R185,L185),IF(H185="","",IF(H185&gt;TODAY(),EDATE(H185,L185),EDATE(H185,L185*(INT(DATEDIF(H185,TODAY(),"m")/L185)+1))))))</f>
        <v/>
      </c>
      <c r="T185" s="9" t="str">
        <f aca="true">IF(S185="","",IF(S185&lt;TODAY(),"überfällig",IF(S185&lt;=TODAY()+30,"fällig in 30 Tagen","geplant")))</f>
        <v/>
      </c>
    </row>
    <row r="186" customFormat="false" ht="15" hidden="false" customHeight="false" outlineLevel="0" collapsed="false">
      <c r="A186" s="4"/>
      <c r="B186" s="4"/>
      <c r="C186" s="4"/>
      <c r="D186" s="4"/>
      <c r="E186" s="4"/>
      <c r="F186" s="4"/>
      <c r="G186" s="4"/>
      <c r="H186" s="5"/>
      <c r="I186" s="6"/>
      <c r="J186" s="7"/>
      <c r="K186" s="5"/>
      <c r="L186" s="6"/>
      <c r="M186" s="4"/>
      <c r="N186" s="4"/>
      <c r="O186" s="4"/>
      <c r="P186" s="4"/>
      <c r="Q186" s="4"/>
      <c r="R186" s="5"/>
      <c r="S186" s="8" t="str">
        <f aca="true">IF(OR(A186="",L186="",L186&lt;=0),"",IF(R186&lt;&gt;"",EDATE(R186,L186),IF(H186="","",IF(H186&gt;TODAY(),EDATE(H186,L186),EDATE(H186,L186*(INT(DATEDIF(H186,TODAY(),"m")/L186)+1))))))</f>
        <v/>
      </c>
      <c r="T186" s="9" t="str">
        <f aca="true">IF(S186="","",IF(S186&lt;TODAY(),"überfällig",IF(S186&lt;=TODAY()+30,"fällig in 30 Tagen","geplant")))</f>
        <v/>
      </c>
    </row>
    <row r="187" customFormat="false" ht="15" hidden="false" customHeight="false" outlineLevel="0" collapsed="false">
      <c r="A187" s="4"/>
      <c r="B187" s="4"/>
      <c r="C187" s="4"/>
      <c r="D187" s="4"/>
      <c r="E187" s="4"/>
      <c r="F187" s="4"/>
      <c r="G187" s="4"/>
      <c r="H187" s="5"/>
      <c r="I187" s="6"/>
      <c r="J187" s="7"/>
      <c r="K187" s="5"/>
      <c r="L187" s="6"/>
      <c r="M187" s="4"/>
      <c r="N187" s="4"/>
      <c r="O187" s="4"/>
      <c r="P187" s="4"/>
      <c r="Q187" s="4"/>
      <c r="R187" s="5"/>
      <c r="S187" s="8" t="str">
        <f aca="true">IF(OR(A187="",L187="",L187&lt;=0),"",IF(R187&lt;&gt;"",EDATE(R187,L187),IF(H187="","",IF(H187&gt;TODAY(),EDATE(H187,L187),EDATE(H187,L187*(INT(DATEDIF(H187,TODAY(),"m")/L187)+1))))))</f>
        <v/>
      </c>
      <c r="T187" s="9" t="str">
        <f aca="true">IF(S187="","",IF(S187&lt;TODAY(),"überfällig",IF(S187&lt;=TODAY()+30,"fällig in 30 Tagen","geplant")))</f>
        <v/>
      </c>
    </row>
    <row r="188" customFormat="false" ht="15" hidden="false" customHeight="false" outlineLevel="0" collapsed="false">
      <c r="A188" s="4"/>
      <c r="B188" s="4"/>
      <c r="C188" s="4"/>
      <c r="D188" s="4"/>
      <c r="E188" s="4"/>
      <c r="F188" s="4"/>
      <c r="G188" s="4"/>
      <c r="H188" s="5"/>
      <c r="I188" s="6"/>
      <c r="J188" s="7"/>
      <c r="K188" s="5"/>
      <c r="L188" s="6"/>
      <c r="M188" s="4"/>
      <c r="N188" s="4"/>
      <c r="O188" s="4"/>
      <c r="P188" s="4"/>
      <c r="Q188" s="4"/>
      <c r="R188" s="5"/>
      <c r="S188" s="8" t="str">
        <f aca="true">IF(OR(A188="",L188="",L188&lt;=0),"",IF(R188&lt;&gt;"",EDATE(R188,L188),IF(H188="","",IF(H188&gt;TODAY(),EDATE(H188,L188),EDATE(H188,L188*(INT(DATEDIF(H188,TODAY(),"m")/L188)+1))))))</f>
        <v/>
      </c>
      <c r="T188" s="9" t="str">
        <f aca="true">IF(S188="","",IF(S188&lt;TODAY(),"überfällig",IF(S188&lt;=TODAY()+30,"fällig in 30 Tagen","geplant")))</f>
        <v/>
      </c>
    </row>
    <row r="189" customFormat="false" ht="15" hidden="false" customHeight="false" outlineLevel="0" collapsed="false">
      <c r="A189" s="4"/>
      <c r="B189" s="4"/>
      <c r="C189" s="4"/>
      <c r="D189" s="4"/>
      <c r="E189" s="4"/>
      <c r="F189" s="4"/>
      <c r="G189" s="4"/>
      <c r="H189" s="5"/>
      <c r="I189" s="6"/>
      <c r="J189" s="7"/>
      <c r="K189" s="5"/>
      <c r="L189" s="6"/>
      <c r="M189" s="4"/>
      <c r="N189" s="4"/>
      <c r="O189" s="4"/>
      <c r="P189" s="4"/>
      <c r="Q189" s="4"/>
      <c r="R189" s="5"/>
      <c r="S189" s="8" t="str">
        <f aca="true">IF(OR(A189="",L189="",L189&lt;=0),"",IF(R189&lt;&gt;"",EDATE(R189,L189),IF(H189="","",IF(H189&gt;TODAY(),EDATE(H189,L189),EDATE(H189,L189*(INT(DATEDIF(H189,TODAY(),"m")/L189)+1))))))</f>
        <v/>
      </c>
      <c r="T189" s="9" t="str">
        <f aca="true">IF(S189="","",IF(S189&lt;TODAY(),"überfällig",IF(S189&lt;=TODAY()+30,"fällig in 30 Tagen","geplant")))</f>
        <v/>
      </c>
    </row>
    <row r="190" customFormat="false" ht="15" hidden="false" customHeight="false" outlineLevel="0" collapsed="false">
      <c r="A190" s="4"/>
      <c r="B190" s="4"/>
      <c r="C190" s="4"/>
      <c r="D190" s="4"/>
      <c r="E190" s="4"/>
      <c r="F190" s="4"/>
      <c r="G190" s="4"/>
      <c r="H190" s="5"/>
      <c r="I190" s="6"/>
      <c r="J190" s="7"/>
      <c r="K190" s="5"/>
      <c r="L190" s="6"/>
      <c r="M190" s="4"/>
      <c r="N190" s="4"/>
      <c r="O190" s="4"/>
      <c r="P190" s="4"/>
      <c r="Q190" s="4"/>
      <c r="R190" s="5"/>
      <c r="S190" s="8" t="str">
        <f aca="true">IF(OR(A190="",L190="",L190&lt;=0),"",IF(R190&lt;&gt;"",EDATE(R190,L190),IF(H190="","",IF(H190&gt;TODAY(),EDATE(H190,L190),EDATE(H190,L190*(INT(DATEDIF(H190,TODAY(),"m")/L190)+1))))))</f>
        <v/>
      </c>
      <c r="T190" s="9" t="str">
        <f aca="true">IF(S190="","",IF(S190&lt;TODAY(),"überfällig",IF(S190&lt;=TODAY()+30,"fällig in 30 Tagen","geplant")))</f>
        <v/>
      </c>
    </row>
    <row r="191" customFormat="false" ht="15" hidden="false" customHeight="false" outlineLevel="0" collapsed="false">
      <c r="A191" s="4"/>
      <c r="B191" s="4"/>
      <c r="C191" s="4"/>
      <c r="D191" s="4"/>
      <c r="E191" s="4"/>
      <c r="F191" s="4"/>
      <c r="G191" s="4"/>
      <c r="H191" s="5"/>
      <c r="I191" s="6"/>
      <c r="J191" s="7"/>
      <c r="K191" s="5"/>
      <c r="L191" s="6"/>
      <c r="M191" s="4"/>
      <c r="N191" s="4"/>
      <c r="O191" s="4"/>
      <c r="P191" s="4"/>
      <c r="Q191" s="4"/>
      <c r="R191" s="5"/>
      <c r="S191" s="8" t="str">
        <f aca="true">IF(OR(A191="",L191="",L191&lt;=0),"",IF(R191&lt;&gt;"",EDATE(R191,L191),IF(H191="","",IF(H191&gt;TODAY(),EDATE(H191,L191),EDATE(H191,L191*(INT(DATEDIF(H191,TODAY(),"m")/L191)+1))))))</f>
        <v/>
      </c>
      <c r="T191" s="9" t="str">
        <f aca="true">IF(S191="","",IF(S191&lt;TODAY(),"überfällig",IF(S191&lt;=TODAY()+30,"fällig in 30 Tagen","geplant")))</f>
        <v/>
      </c>
    </row>
    <row r="192" customFormat="false" ht="15" hidden="false" customHeight="false" outlineLevel="0" collapsed="false">
      <c r="A192" s="4"/>
      <c r="B192" s="4"/>
      <c r="C192" s="4"/>
      <c r="D192" s="4"/>
      <c r="E192" s="4"/>
      <c r="F192" s="4"/>
      <c r="G192" s="4"/>
      <c r="H192" s="5"/>
      <c r="I192" s="6"/>
      <c r="J192" s="7"/>
      <c r="K192" s="5"/>
      <c r="L192" s="6"/>
      <c r="M192" s="4"/>
      <c r="N192" s="4"/>
      <c r="O192" s="4"/>
      <c r="P192" s="4"/>
      <c r="Q192" s="4"/>
      <c r="R192" s="5"/>
      <c r="S192" s="8" t="str">
        <f aca="true">IF(OR(A192="",L192="",L192&lt;=0),"",IF(R192&lt;&gt;"",EDATE(R192,L192),IF(H192="","",IF(H192&gt;TODAY(),EDATE(H192,L192),EDATE(H192,L192*(INT(DATEDIF(H192,TODAY(),"m")/L192)+1))))))</f>
        <v/>
      </c>
      <c r="T192" s="9" t="str">
        <f aca="true">IF(S192="","",IF(S192&lt;TODAY(),"überfällig",IF(S192&lt;=TODAY()+30,"fällig in 30 Tagen","geplant")))</f>
        <v/>
      </c>
    </row>
    <row r="193" customFormat="false" ht="15" hidden="false" customHeight="false" outlineLevel="0" collapsed="false">
      <c r="A193" s="4"/>
      <c r="B193" s="4"/>
      <c r="C193" s="4"/>
      <c r="D193" s="4"/>
      <c r="E193" s="4"/>
      <c r="F193" s="4"/>
      <c r="G193" s="4"/>
      <c r="H193" s="5"/>
      <c r="I193" s="6"/>
      <c r="J193" s="7"/>
      <c r="K193" s="5"/>
      <c r="L193" s="6"/>
      <c r="M193" s="4"/>
      <c r="N193" s="4"/>
      <c r="O193" s="4"/>
      <c r="P193" s="4"/>
      <c r="Q193" s="4"/>
      <c r="R193" s="5"/>
      <c r="S193" s="8" t="str">
        <f aca="true">IF(OR(A193="",L193="",L193&lt;=0),"",IF(R193&lt;&gt;"",EDATE(R193,L193),IF(H193="","",IF(H193&gt;TODAY(),EDATE(H193,L193),EDATE(H193,L193*(INT(DATEDIF(H193,TODAY(),"m")/L193)+1))))))</f>
        <v/>
      </c>
      <c r="T193" s="9" t="str">
        <f aca="true">IF(S193="","",IF(S193&lt;TODAY(),"überfällig",IF(S193&lt;=TODAY()+30,"fällig in 30 Tagen","geplant")))</f>
        <v/>
      </c>
    </row>
    <row r="194" customFormat="false" ht="15" hidden="false" customHeight="false" outlineLevel="0" collapsed="false">
      <c r="A194" s="4"/>
      <c r="B194" s="4"/>
      <c r="C194" s="4"/>
      <c r="D194" s="4"/>
      <c r="E194" s="4"/>
      <c r="F194" s="4"/>
      <c r="G194" s="4"/>
      <c r="H194" s="5"/>
      <c r="I194" s="6"/>
      <c r="J194" s="7"/>
      <c r="K194" s="5"/>
      <c r="L194" s="6"/>
      <c r="M194" s="4"/>
      <c r="N194" s="4"/>
      <c r="O194" s="4"/>
      <c r="P194" s="4"/>
      <c r="Q194" s="4"/>
      <c r="R194" s="5"/>
      <c r="S194" s="8" t="str">
        <f aca="true">IF(OR(A194="",L194="",L194&lt;=0),"",IF(R194&lt;&gt;"",EDATE(R194,L194),IF(H194="","",IF(H194&gt;TODAY(),EDATE(H194,L194),EDATE(H194,L194*(INT(DATEDIF(H194,TODAY(),"m")/L194)+1))))))</f>
        <v/>
      </c>
      <c r="T194" s="9" t="str">
        <f aca="true">IF(S194="","",IF(S194&lt;TODAY(),"überfällig",IF(S194&lt;=TODAY()+30,"fällig in 30 Tagen","geplant")))</f>
        <v/>
      </c>
    </row>
    <row r="195" customFormat="false" ht="15" hidden="false" customHeight="false" outlineLevel="0" collapsed="false">
      <c r="A195" s="4"/>
      <c r="B195" s="4"/>
      <c r="C195" s="4"/>
      <c r="D195" s="4"/>
      <c r="E195" s="4"/>
      <c r="F195" s="4"/>
      <c r="G195" s="4"/>
      <c r="H195" s="5"/>
      <c r="I195" s="6"/>
      <c r="J195" s="7"/>
      <c r="K195" s="5"/>
      <c r="L195" s="6"/>
      <c r="M195" s="4"/>
      <c r="N195" s="4"/>
      <c r="O195" s="4"/>
      <c r="P195" s="4"/>
      <c r="Q195" s="4"/>
      <c r="R195" s="5"/>
      <c r="S195" s="8" t="str">
        <f aca="true">IF(OR(A195="",L195="",L195&lt;=0),"",IF(R195&lt;&gt;"",EDATE(R195,L195),IF(H195="","",IF(H195&gt;TODAY(),EDATE(H195,L195),EDATE(H195,L195*(INT(DATEDIF(H195,TODAY(),"m")/L195)+1))))))</f>
        <v/>
      </c>
      <c r="T195" s="9" t="str">
        <f aca="true">IF(S195="","",IF(S195&lt;TODAY(),"überfällig",IF(S195&lt;=TODAY()+30,"fällig in 30 Tagen","geplant")))</f>
        <v/>
      </c>
    </row>
    <row r="196" customFormat="false" ht="15" hidden="false" customHeight="false" outlineLevel="0" collapsed="false">
      <c r="A196" s="4"/>
      <c r="B196" s="4"/>
      <c r="C196" s="4"/>
      <c r="D196" s="4"/>
      <c r="E196" s="4"/>
      <c r="F196" s="4"/>
      <c r="G196" s="4"/>
      <c r="H196" s="5"/>
      <c r="I196" s="6"/>
      <c r="J196" s="7"/>
      <c r="K196" s="5"/>
      <c r="L196" s="6"/>
      <c r="M196" s="4"/>
      <c r="N196" s="4"/>
      <c r="O196" s="4"/>
      <c r="P196" s="4"/>
      <c r="Q196" s="4"/>
      <c r="R196" s="5"/>
      <c r="S196" s="8" t="str">
        <f aca="true">IF(OR(A196="",L196="",L196&lt;=0),"",IF(R196&lt;&gt;"",EDATE(R196,L196),IF(H196="","",IF(H196&gt;TODAY(),EDATE(H196,L196),EDATE(H196,L196*(INT(DATEDIF(H196,TODAY(),"m")/L196)+1))))))</f>
        <v/>
      </c>
      <c r="T196" s="9" t="str">
        <f aca="true">IF(S196="","",IF(S196&lt;TODAY(),"überfällig",IF(S196&lt;=TODAY()+30,"fällig in 30 Tagen","geplant")))</f>
        <v/>
      </c>
    </row>
    <row r="197" customFormat="false" ht="15" hidden="false" customHeight="false" outlineLevel="0" collapsed="false">
      <c r="A197" s="4"/>
      <c r="B197" s="4"/>
      <c r="C197" s="4"/>
      <c r="D197" s="4"/>
      <c r="E197" s="4"/>
      <c r="F197" s="4"/>
      <c r="G197" s="4"/>
      <c r="H197" s="5"/>
      <c r="I197" s="6"/>
      <c r="J197" s="7"/>
      <c r="K197" s="5"/>
      <c r="L197" s="6"/>
      <c r="M197" s="4"/>
      <c r="N197" s="4"/>
      <c r="O197" s="4"/>
      <c r="P197" s="4"/>
      <c r="Q197" s="4"/>
      <c r="R197" s="5"/>
      <c r="S197" s="8" t="str">
        <f aca="true">IF(OR(A197="",L197="",L197&lt;=0),"",IF(R197&lt;&gt;"",EDATE(R197,L197),IF(H197="","",IF(H197&gt;TODAY(),EDATE(H197,L197),EDATE(H197,L197*(INT(DATEDIF(H197,TODAY(),"m")/L197)+1))))))</f>
        <v/>
      </c>
      <c r="T197" s="9" t="str">
        <f aca="true">IF(S197="","",IF(S197&lt;TODAY(),"überfällig",IF(S197&lt;=TODAY()+30,"fällig in 30 Tagen","geplant")))</f>
        <v/>
      </c>
    </row>
    <row r="198" customFormat="false" ht="15" hidden="false" customHeight="false" outlineLevel="0" collapsed="false">
      <c r="A198" s="4"/>
      <c r="B198" s="4"/>
      <c r="C198" s="4"/>
      <c r="D198" s="4"/>
      <c r="E198" s="4"/>
      <c r="F198" s="4"/>
      <c r="G198" s="4"/>
      <c r="H198" s="5"/>
      <c r="I198" s="6"/>
      <c r="J198" s="7"/>
      <c r="K198" s="5"/>
      <c r="L198" s="6"/>
      <c r="M198" s="4"/>
      <c r="N198" s="4"/>
      <c r="O198" s="4"/>
      <c r="P198" s="4"/>
      <c r="Q198" s="4"/>
      <c r="R198" s="5"/>
      <c r="S198" s="8" t="str">
        <f aca="true">IF(OR(A198="",L198="",L198&lt;=0),"",IF(R198&lt;&gt;"",EDATE(R198,L198),IF(H198="","",IF(H198&gt;TODAY(),EDATE(H198,L198),EDATE(H198,L198*(INT(DATEDIF(H198,TODAY(),"m")/L198)+1))))))</f>
        <v/>
      </c>
      <c r="T198" s="9" t="str">
        <f aca="true">IF(S198="","",IF(S198&lt;TODAY(),"überfällig",IF(S198&lt;=TODAY()+30,"fällig in 30 Tagen","geplant")))</f>
        <v/>
      </c>
    </row>
    <row r="199" customFormat="false" ht="15" hidden="false" customHeight="false" outlineLevel="0" collapsed="false">
      <c r="A199" s="4"/>
      <c r="B199" s="4"/>
      <c r="C199" s="4"/>
      <c r="D199" s="4"/>
      <c r="E199" s="4"/>
      <c r="F199" s="4"/>
      <c r="G199" s="4"/>
      <c r="H199" s="5"/>
      <c r="I199" s="6"/>
      <c r="J199" s="7"/>
      <c r="K199" s="5"/>
      <c r="L199" s="6"/>
      <c r="M199" s="4"/>
      <c r="N199" s="4"/>
      <c r="O199" s="4"/>
      <c r="P199" s="4"/>
      <c r="Q199" s="4"/>
      <c r="R199" s="5"/>
      <c r="S199" s="8" t="str">
        <f aca="true">IF(OR(A199="",L199="",L199&lt;=0),"",IF(R199&lt;&gt;"",EDATE(R199,L199),IF(H199="","",IF(H199&gt;TODAY(),EDATE(H199,L199),EDATE(H199,L199*(INT(DATEDIF(H199,TODAY(),"m")/L199)+1))))))</f>
        <v/>
      </c>
      <c r="T199" s="9" t="str">
        <f aca="true">IF(S199="","",IF(S199&lt;TODAY(),"überfällig",IF(S199&lt;=TODAY()+30,"fällig in 30 Tagen","geplant")))</f>
        <v/>
      </c>
    </row>
    <row r="200" customFormat="false" ht="15" hidden="false" customHeight="false" outlineLevel="0" collapsed="false">
      <c r="A200" s="4"/>
      <c r="B200" s="4"/>
      <c r="C200" s="4"/>
      <c r="D200" s="4"/>
      <c r="E200" s="4"/>
      <c r="F200" s="4"/>
      <c r="G200" s="4"/>
      <c r="H200" s="5"/>
      <c r="I200" s="6"/>
      <c r="J200" s="7"/>
      <c r="K200" s="5"/>
      <c r="L200" s="6"/>
      <c r="M200" s="4"/>
      <c r="N200" s="4"/>
      <c r="O200" s="4"/>
      <c r="P200" s="4"/>
      <c r="Q200" s="4"/>
      <c r="R200" s="5"/>
      <c r="S200" s="8" t="str">
        <f aca="true">IF(OR(A200="",L200="",L200&lt;=0),"",IF(R200&lt;&gt;"",EDATE(R200,L200),IF(H200="","",IF(H200&gt;TODAY(),EDATE(H200,L200),EDATE(H200,L200*(INT(DATEDIF(H200,TODAY(),"m")/L200)+1))))))</f>
        <v/>
      </c>
      <c r="T200" s="9" t="str">
        <f aca="true">IF(S200="","",IF(S200&lt;TODAY(),"überfällig",IF(S200&lt;=TODAY()+30,"fällig in 30 Tagen","geplant")))</f>
        <v/>
      </c>
    </row>
    <row r="201" customFormat="false" ht="15" hidden="false" customHeight="false" outlineLevel="0" collapsed="false">
      <c r="A201" s="4"/>
      <c r="B201" s="4"/>
      <c r="C201" s="4"/>
      <c r="D201" s="4"/>
      <c r="E201" s="4"/>
      <c r="F201" s="4"/>
      <c r="G201" s="4"/>
      <c r="H201" s="5"/>
      <c r="I201" s="6"/>
      <c r="J201" s="7"/>
      <c r="K201" s="5"/>
      <c r="L201" s="6"/>
      <c r="M201" s="4"/>
      <c r="N201" s="4"/>
      <c r="O201" s="4"/>
      <c r="P201" s="4"/>
      <c r="Q201" s="4"/>
      <c r="R201" s="5"/>
      <c r="S201" s="8" t="str">
        <f aca="true">IF(OR(A201="",L201="",L201&lt;=0),"",IF(R201&lt;&gt;"",EDATE(R201,L201),IF(H201="","",IF(H201&gt;TODAY(),EDATE(H201,L201),EDATE(H201,L201*(INT(DATEDIF(H201,TODAY(),"m")/L201)+1))))))</f>
        <v/>
      </c>
      <c r="T201" s="9" t="str">
        <f aca="true">IF(S201="","",IF(S201&lt;TODAY(),"überfällig",IF(S201&lt;=TODAY()+30,"fällig in 30 Tagen","geplant")))</f>
        <v/>
      </c>
    </row>
  </sheetData>
  <autoFilter ref="A1:T201"/>
  <conditionalFormatting sqref="T2:T201">
    <cfRule type="cellIs" priority="2" operator="equal" aboveAverage="0" equalAverage="0" bottom="0" percent="0" rank="0" text="" dxfId="7">
      <formula>"überfällig"</formula>
    </cfRule>
    <cfRule type="cellIs" priority="3" operator="equal" aboveAverage="0" equalAverage="0" bottom="0" percent="0" rank="0" text="" dxfId="8">
      <formula>"fällig in 30 Tagen"</formula>
    </cfRule>
    <cfRule type="cellIs" priority="4" operator="equal" aboveAverage="0" equalAverage="0" bottom="0" percent="0" rank="0" text="" dxfId="9">
      <formula>"geplant"</formula>
    </cfRule>
  </conditionalFormatting>
  <dataValidations count="9">
    <dataValidation allowBlank="true" errorStyle="stop" operator="between" prompt="Vorschlag wählen oder eigene Kategorie eintippen." promptTitle="Kategorie" showDropDown="false" showErrorMessage="false" showInputMessage="true" sqref="C2:C201" type="list">
      <formula1>"Kälte,Kühlung,Tiefkühlung,Klima,Wärmepumpe,Lüftung,Heizung,Sanitär,Elektro,Gastro,Küche,IT,Schliessanlage,Aufzug,Reinigung,Sonstiges"</formula1>
      <formula2>0</formula2>
    </dataValidation>
    <dataValidation allowBlank="true" error="Bitte ein Datum eingeben, zum Beispiel 14.03.2026." errorStyle="stop" errorTitle="Kaufdatum" operator="between" prompt="Datum, zum Beispiel 14.03.2026" promptTitle="Kaufdatum" showDropDown="false" showErrorMessage="true" showInputMessage="true" sqref="H2:H201" type="date">
      <formula1>18264</formula1>
      <formula2>73415</formula2>
    </dataValidation>
    <dataValidation allowBlank="true" error="Bitte ein Datum eingeben, zum Beispiel 14.03.2026." errorStyle="stop" errorTitle="Garantie bis" operator="between" prompt="Datum, zum Beispiel 14.03.2026" promptTitle="Garantie bis" showDropDown="false" showErrorMessage="true" showInputMessage="true" sqref="K2:K201" type="date">
      <formula1>18264</formula1>
      <formula2>73415</formula2>
    </dataValidation>
    <dataValidation allowBlank="true" error="Bitte ein Datum eingeben, zum Beispiel 14.03.2026." errorStyle="stop" errorTitle="Letzte Wartung" operator="between" prompt="Datum, zum Beispiel 14.03.2026" promptTitle="Letzte Wartung" showDropDown="false" showErrorMessage="true" showInputMessage="true" sqref="R2:R201" type="date">
      <formula1>18264</formula1>
      <formula2>73415</formula2>
    </dataValidation>
    <dataValidation allowBlank="true" error="Bitte ein Jahr wie 2021 eingeben." errorStyle="stop" errorTitle="Baujahr" operator="between" prompt="Jahr laut Typenschild, zum Beispiel 2021" promptTitle="Baujahr" showDropDown="false" showErrorMessage="true" showInputMessage="true" sqref="I2:I201" type="whole">
      <formula1>1950</formula1>
      <formula2>2100</formula2>
    </dataValidation>
    <dataValidation allowBlank="true" error="Bitte einen Betrag ohne «CHF» eingeben, zum Beispiel 2600." errorStyle="stop" errorTitle="Anschaffungspreis" operator="greaterThanOrEqual" prompt="Betrag in CHF, ohne Franken-Zeichen" promptTitle="Anschaffungspreis" showDropDown="false" showErrorMessage="true" showInputMessage="true" sqref="J2:J201" type="decimal">
      <formula1>0</formula1>
      <formula2>0</formula2>
    </dataValidation>
    <dataValidation allowBlank="true" error="Bitte eine ganze Zahl in Monaten eingeben, zum Beispiel 12." errorStyle="stop" errorTitle="Wartungsintervall" operator="between" prompt="Monate als ganze Zahl: 6 halbjährlich, 12 jährlich, 24 alle zwei Jahre. 0 oder leer: keine Wartung." promptTitle="Wartungsintervall" showDropDown="false" showErrorMessage="true" showInputMessage="true" sqref="L2:L201" type="whole">
      <formula1>0</formula1>
      <formula2>240</formula2>
    </dataValidation>
    <dataValidation allowBlank="true" errorStyle="stop" operator="between" prompt="Steht auf dem Typenschild. Vorschlag wählen oder eintippen." promptTitle="Kältemittel" showDropDown="false" showErrorMessage="false" showInputMessage="true" sqref="M2:M201" type="list">
      <formula1>"R-290,R-600a,R-744,R-717,R-1270,R-32,R-134a,R-404A,R-407C,R-410A,R-448A,R-449A,R-452A,R-507A,R-513A,R-1234yf,R-1234ze,R-22"</formula1>
      <formula2>0</formula2>
    </dataValidation>
    <dataValidation allowBlank="true" error="Bitte kg als Zahl eingeben, zum Beispiel 0.15." errorStyle="stop" errorTitle="Füllmenge" operator="between" prompt="Kältemittel in kg, zum Beispiel 0.15" promptTitle="Füllmenge" showDropDown="false" showErrorMessage="true" showInputMessage="true" sqref="N2:N201" type="decimal">
      <formula1>0</formula1>
      <formula2>1000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E9E72"/>
    <pageSetUpPr fitToPage="true"/>
  </sheetPr>
  <dimension ref="A1:Q2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4" ySplit="5" topLeftCell="E6" activePane="bottomRight" state="frozen"/>
      <selection pane="topLeft" activeCell="A1" activeCellId="0" sqref="A1"/>
      <selection pane="topRight" activeCell="E1" activeCellId="0" sqref="E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18"/>
    <col collapsed="false" customWidth="true" hidden="false" outlineLevel="0" max="3" min="3" style="0" width="10"/>
    <col collapsed="false" customWidth="true" hidden="false" outlineLevel="0" max="4" min="4" style="0" width="13"/>
    <col collapsed="false" customWidth="true" hidden="false" outlineLevel="0" max="16" min="5" style="0" width="6"/>
    <col collapsed="false" customWidth="true" hidden="false" outlineLevel="0" max="17" min="17" style="0" width="8"/>
  </cols>
  <sheetData>
    <row r="1" customFormat="false" ht="17.35" hidden="false" customHeight="false" outlineLevel="0" collapsed="false">
      <c r="A1" s="10" t="s">
        <v>20</v>
      </c>
    </row>
    <row r="2" customFormat="false" ht="30" hidden="false" customHeight="true" outlineLevel="0" collapsed="false">
      <c r="A2" s="11" t="s">
        <v>21</v>
      </c>
      <c r="B2" s="11"/>
      <c r="C2" s="11"/>
      <c r="D2" s="11"/>
      <c r="E2" s="11"/>
      <c r="F2" s="11"/>
      <c r="G2" s="11"/>
      <c r="H2" s="11"/>
      <c r="I2" s="11"/>
      <c r="J2" s="11"/>
      <c r="K2" s="11"/>
      <c r="L2" s="11"/>
      <c r="M2" s="11"/>
      <c r="N2" s="11"/>
      <c r="O2" s="11"/>
      <c r="P2" s="11"/>
      <c r="Q2" s="11"/>
    </row>
    <row r="3" customFormat="false" ht="15" hidden="false" customHeight="false" outlineLevel="0" collapsed="false">
      <c r="A3" s="12" t="s">
        <v>22</v>
      </c>
      <c r="B3" s="13" t="n">
        <f aca="true">YEAR(TODAY())</f>
        <v>2026</v>
      </c>
      <c r="C3" s="14" t="s">
        <v>23</v>
      </c>
    </row>
    <row r="4" customFormat="false" ht="15" hidden="false" customHeight="false" outlineLevel="0" collapsed="false">
      <c r="D4" s="15" t="s">
        <v>24</v>
      </c>
      <c r="E4" s="16" t="n">
        <f aca="false">COUNTIF(E6:E205,"●")</f>
        <v>0</v>
      </c>
      <c r="F4" s="16" t="n">
        <f aca="false">COUNTIF(F6:F205,"●")</f>
        <v>0</v>
      </c>
      <c r="G4" s="16" t="n">
        <f aca="false">COUNTIF(G6:G205,"●")</f>
        <v>0</v>
      </c>
      <c r="H4" s="16" t="n">
        <f aca="false">COUNTIF(H6:H205,"●")</f>
        <v>0</v>
      </c>
      <c r="I4" s="16" t="n">
        <f aca="false">COUNTIF(I6:I205,"●")</f>
        <v>0</v>
      </c>
      <c r="J4" s="16" t="n">
        <f aca="false">COUNTIF(J6:J205,"●")</f>
        <v>0</v>
      </c>
      <c r="K4" s="16" t="n">
        <f aca="false">COUNTIF(K6:K205,"●")</f>
        <v>0</v>
      </c>
      <c r="L4" s="16" t="n">
        <f aca="false">COUNTIF(L6:L205,"●")</f>
        <v>0</v>
      </c>
      <c r="M4" s="16" t="n">
        <f aca="false">COUNTIF(M6:M205,"●")</f>
        <v>0</v>
      </c>
      <c r="N4" s="16" t="n">
        <f aca="false">COUNTIF(N6:N205,"●")</f>
        <v>0</v>
      </c>
      <c r="O4" s="16" t="n">
        <f aca="false">COUNTIF(O6:O205,"●")</f>
        <v>0</v>
      </c>
      <c r="P4" s="16" t="n">
        <f aca="false">COUNTIF(P6:P205,"●")</f>
        <v>0</v>
      </c>
      <c r="Q4" s="16" t="n">
        <f aca="false">SUM(E4:P4)</f>
        <v>0</v>
      </c>
    </row>
    <row r="5" customFormat="false" ht="30" hidden="false" customHeight="true" outlineLevel="0" collapsed="false">
      <c r="A5" s="1" t="s">
        <v>25</v>
      </c>
      <c r="B5" s="1" t="s">
        <v>26</v>
      </c>
      <c r="C5" s="1" t="s">
        <v>27</v>
      </c>
      <c r="D5" s="1" t="s">
        <v>18</v>
      </c>
      <c r="E5" s="17" t="s">
        <v>28</v>
      </c>
      <c r="F5" s="17" t="s">
        <v>29</v>
      </c>
      <c r="G5" s="17" t="s">
        <v>30</v>
      </c>
      <c r="H5" s="17" t="s">
        <v>31</v>
      </c>
      <c r="I5" s="17" t="s">
        <v>32</v>
      </c>
      <c r="J5" s="17" t="s">
        <v>33</v>
      </c>
      <c r="K5" s="17" t="s">
        <v>34</v>
      </c>
      <c r="L5" s="17" t="s">
        <v>35</v>
      </c>
      <c r="M5" s="17" t="s">
        <v>36</v>
      </c>
      <c r="N5" s="17" t="s">
        <v>37</v>
      </c>
      <c r="O5" s="17" t="s">
        <v>38</v>
      </c>
      <c r="P5" s="17" t="s">
        <v>39</v>
      </c>
      <c r="Q5" s="17" t="s">
        <v>40</v>
      </c>
    </row>
    <row r="6" customFormat="false" ht="15" hidden="false" customHeight="false" outlineLevel="0" collapsed="false">
      <c r="A6" s="18" t="str">
        <f aca="false">IF(Wartungsplan!A2="","",Wartungsplan!A2)</f>
        <v/>
      </c>
      <c r="B6" s="18" t="str">
        <f aca="false">IF(Wartungsplan!A2="","",Wartungsplan!B2)</f>
        <v/>
      </c>
      <c r="C6" s="18" t="str">
        <f aca="false">IF(Wartungsplan!A2="","",IF(Wartungsplan!L2="","",Wartungsplan!L2))</f>
        <v/>
      </c>
      <c r="D6" s="19" t="str">
        <f aca="false">IF(Wartungsplan!A2="","",Wartungsplan!S2)</f>
        <v/>
      </c>
      <c r="E6" s="20" t="str">
        <f aca="false">IF(OR($D6="",$C6="",$C6&lt;=0),"",IF(AND((($B$3-YEAR($D6))*12+(1-MONTH($D6)))&gt;=0,MOD((($B$3-YEAR($D6))*12+(1-MONTH($D6))),$C6)=0),"●",""))</f>
        <v/>
      </c>
      <c r="F6" s="20" t="str">
        <f aca="false">IF(OR($D6="",$C6="",$C6&lt;=0),"",IF(AND((($B$3-YEAR($D6))*12+(2-MONTH($D6)))&gt;=0,MOD((($B$3-YEAR($D6))*12+(2-MONTH($D6))),$C6)=0),"●",""))</f>
        <v/>
      </c>
      <c r="G6" s="20" t="str">
        <f aca="false">IF(OR($D6="",$C6="",$C6&lt;=0),"",IF(AND((($B$3-YEAR($D6))*12+(3-MONTH($D6)))&gt;=0,MOD((($B$3-YEAR($D6))*12+(3-MONTH($D6))),$C6)=0),"●",""))</f>
        <v/>
      </c>
      <c r="H6" s="20" t="str">
        <f aca="false">IF(OR($D6="",$C6="",$C6&lt;=0),"",IF(AND((($B$3-YEAR($D6))*12+(4-MONTH($D6)))&gt;=0,MOD((($B$3-YEAR($D6))*12+(4-MONTH($D6))),$C6)=0),"●",""))</f>
        <v/>
      </c>
      <c r="I6" s="20" t="str">
        <f aca="false">IF(OR($D6="",$C6="",$C6&lt;=0),"",IF(AND((($B$3-YEAR($D6))*12+(5-MONTH($D6)))&gt;=0,MOD((($B$3-YEAR($D6))*12+(5-MONTH($D6))),$C6)=0),"●",""))</f>
        <v/>
      </c>
      <c r="J6" s="20" t="str">
        <f aca="false">IF(OR($D6="",$C6="",$C6&lt;=0),"",IF(AND((($B$3-YEAR($D6))*12+(6-MONTH($D6)))&gt;=0,MOD((($B$3-YEAR($D6))*12+(6-MONTH($D6))),$C6)=0),"●",""))</f>
        <v/>
      </c>
      <c r="K6" s="20" t="str">
        <f aca="false">IF(OR($D6="",$C6="",$C6&lt;=0),"",IF(AND((($B$3-YEAR($D6))*12+(7-MONTH($D6)))&gt;=0,MOD((($B$3-YEAR($D6))*12+(7-MONTH($D6))),$C6)=0),"●",""))</f>
        <v/>
      </c>
      <c r="L6" s="20" t="str">
        <f aca="false">IF(OR($D6="",$C6="",$C6&lt;=0),"",IF(AND((($B$3-YEAR($D6))*12+(8-MONTH($D6)))&gt;=0,MOD((($B$3-YEAR($D6))*12+(8-MONTH($D6))),$C6)=0),"●",""))</f>
        <v/>
      </c>
      <c r="M6" s="20" t="str">
        <f aca="false">IF(OR($D6="",$C6="",$C6&lt;=0),"",IF(AND((($B$3-YEAR($D6))*12+(9-MONTH($D6)))&gt;=0,MOD((($B$3-YEAR($D6))*12+(9-MONTH($D6))),$C6)=0),"●",""))</f>
        <v/>
      </c>
      <c r="N6" s="20" t="str">
        <f aca="false">IF(OR($D6="",$C6="",$C6&lt;=0),"",IF(AND((($B$3-YEAR($D6))*12+(10-MONTH($D6)))&gt;=0,MOD((($B$3-YEAR($D6))*12+(10-MONTH($D6))),$C6)=0),"●",""))</f>
        <v/>
      </c>
      <c r="O6" s="20" t="str">
        <f aca="false">IF(OR($D6="",$C6="",$C6&lt;=0),"",IF(AND((($B$3-YEAR($D6))*12+(11-MONTH($D6)))&gt;=0,MOD((($B$3-YEAR($D6))*12+(11-MONTH($D6))),$C6)=0),"●",""))</f>
        <v/>
      </c>
      <c r="P6" s="20" t="str">
        <f aca="false">IF(OR($D6="",$C6="",$C6&lt;=0),"",IF(AND((($B$3-YEAR($D6))*12+(12-MONTH($D6)))&gt;=0,MOD((($B$3-YEAR($D6))*12+(12-MONTH($D6))),$C6)=0),"●",""))</f>
        <v/>
      </c>
      <c r="Q6" s="20" t="str">
        <f aca="false">IF($A6="","",COUNTIF(E6:P6,"●"))</f>
        <v/>
      </c>
    </row>
    <row r="7" customFormat="false" ht="15" hidden="false" customHeight="false" outlineLevel="0" collapsed="false">
      <c r="A7" s="18" t="str">
        <f aca="false">IF(Wartungsplan!A3="","",Wartungsplan!A3)</f>
        <v/>
      </c>
      <c r="B7" s="18" t="str">
        <f aca="false">IF(Wartungsplan!A3="","",Wartungsplan!B3)</f>
        <v/>
      </c>
      <c r="C7" s="18" t="str">
        <f aca="false">IF(Wartungsplan!A3="","",IF(Wartungsplan!L3="","",Wartungsplan!L3))</f>
        <v/>
      </c>
      <c r="D7" s="19" t="str">
        <f aca="false">IF(Wartungsplan!A3="","",Wartungsplan!S3)</f>
        <v/>
      </c>
      <c r="E7" s="20" t="str">
        <f aca="false">IF(OR($D7="",$C7="",$C7&lt;=0),"",IF(AND((($B$3-YEAR($D7))*12+(1-MONTH($D7)))&gt;=0,MOD((($B$3-YEAR($D7))*12+(1-MONTH($D7))),$C7)=0),"●",""))</f>
        <v/>
      </c>
      <c r="F7" s="20" t="str">
        <f aca="false">IF(OR($D7="",$C7="",$C7&lt;=0),"",IF(AND((($B$3-YEAR($D7))*12+(2-MONTH($D7)))&gt;=0,MOD((($B$3-YEAR($D7))*12+(2-MONTH($D7))),$C7)=0),"●",""))</f>
        <v/>
      </c>
      <c r="G7" s="20" t="str">
        <f aca="false">IF(OR($D7="",$C7="",$C7&lt;=0),"",IF(AND((($B$3-YEAR($D7))*12+(3-MONTH($D7)))&gt;=0,MOD((($B$3-YEAR($D7))*12+(3-MONTH($D7))),$C7)=0),"●",""))</f>
        <v/>
      </c>
      <c r="H7" s="20" t="str">
        <f aca="false">IF(OR($D7="",$C7="",$C7&lt;=0),"",IF(AND((($B$3-YEAR($D7))*12+(4-MONTH($D7)))&gt;=0,MOD((($B$3-YEAR($D7))*12+(4-MONTH($D7))),$C7)=0),"●",""))</f>
        <v/>
      </c>
      <c r="I7" s="20" t="str">
        <f aca="false">IF(OR($D7="",$C7="",$C7&lt;=0),"",IF(AND((($B$3-YEAR($D7))*12+(5-MONTH($D7)))&gt;=0,MOD((($B$3-YEAR($D7))*12+(5-MONTH($D7))),$C7)=0),"●",""))</f>
        <v/>
      </c>
      <c r="J7" s="20" t="str">
        <f aca="false">IF(OR($D7="",$C7="",$C7&lt;=0),"",IF(AND((($B$3-YEAR($D7))*12+(6-MONTH($D7)))&gt;=0,MOD((($B$3-YEAR($D7))*12+(6-MONTH($D7))),$C7)=0),"●",""))</f>
        <v/>
      </c>
      <c r="K7" s="20" t="str">
        <f aca="false">IF(OR($D7="",$C7="",$C7&lt;=0),"",IF(AND((($B$3-YEAR($D7))*12+(7-MONTH($D7)))&gt;=0,MOD((($B$3-YEAR($D7))*12+(7-MONTH($D7))),$C7)=0),"●",""))</f>
        <v/>
      </c>
      <c r="L7" s="20" t="str">
        <f aca="false">IF(OR($D7="",$C7="",$C7&lt;=0),"",IF(AND((($B$3-YEAR($D7))*12+(8-MONTH($D7)))&gt;=0,MOD((($B$3-YEAR($D7))*12+(8-MONTH($D7))),$C7)=0),"●",""))</f>
        <v/>
      </c>
      <c r="M7" s="20" t="str">
        <f aca="false">IF(OR($D7="",$C7="",$C7&lt;=0),"",IF(AND((($B$3-YEAR($D7))*12+(9-MONTH($D7)))&gt;=0,MOD((($B$3-YEAR($D7))*12+(9-MONTH($D7))),$C7)=0),"●",""))</f>
        <v/>
      </c>
      <c r="N7" s="20" t="str">
        <f aca="false">IF(OR($D7="",$C7="",$C7&lt;=0),"",IF(AND((($B$3-YEAR($D7))*12+(10-MONTH($D7)))&gt;=0,MOD((($B$3-YEAR($D7))*12+(10-MONTH($D7))),$C7)=0),"●",""))</f>
        <v/>
      </c>
      <c r="O7" s="20" t="str">
        <f aca="false">IF(OR($D7="",$C7="",$C7&lt;=0),"",IF(AND((($B$3-YEAR($D7))*12+(11-MONTH($D7)))&gt;=0,MOD((($B$3-YEAR($D7))*12+(11-MONTH($D7))),$C7)=0),"●",""))</f>
        <v/>
      </c>
      <c r="P7" s="20" t="str">
        <f aca="false">IF(OR($D7="",$C7="",$C7&lt;=0),"",IF(AND((($B$3-YEAR($D7))*12+(12-MONTH($D7)))&gt;=0,MOD((($B$3-YEAR($D7))*12+(12-MONTH($D7))),$C7)=0),"●",""))</f>
        <v/>
      </c>
      <c r="Q7" s="20" t="str">
        <f aca="false">IF($A7="","",COUNTIF(E7:P7,"●"))</f>
        <v/>
      </c>
    </row>
    <row r="8" customFormat="false" ht="15" hidden="false" customHeight="false" outlineLevel="0" collapsed="false">
      <c r="A8" s="18" t="str">
        <f aca="false">IF(Wartungsplan!A4="","",Wartungsplan!A4)</f>
        <v/>
      </c>
      <c r="B8" s="18" t="str">
        <f aca="false">IF(Wartungsplan!A4="","",Wartungsplan!B4)</f>
        <v/>
      </c>
      <c r="C8" s="18" t="str">
        <f aca="false">IF(Wartungsplan!A4="","",IF(Wartungsplan!L4="","",Wartungsplan!L4))</f>
        <v/>
      </c>
      <c r="D8" s="19" t="str">
        <f aca="false">IF(Wartungsplan!A4="","",Wartungsplan!S4)</f>
        <v/>
      </c>
      <c r="E8" s="20" t="str">
        <f aca="false">IF(OR($D8="",$C8="",$C8&lt;=0),"",IF(AND((($B$3-YEAR($D8))*12+(1-MONTH($D8)))&gt;=0,MOD((($B$3-YEAR($D8))*12+(1-MONTH($D8))),$C8)=0),"●",""))</f>
        <v/>
      </c>
      <c r="F8" s="20" t="str">
        <f aca="false">IF(OR($D8="",$C8="",$C8&lt;=0),"",IF(AND((($B$3-YEAR($D8))*12+(2-MONTH($D8)))&gt;=0,MOD((($B$3-YEAR($D8))*12+(2-MONTH($D8))),$C8)=0),"●",""))</f>
        <v/>
      </c>
      <c r="G8" s="20" t="str">
        <f aca="false">IF(OR($D8="",$C8="",$C8&lt;=0),"",IF(AND((($B$3-YEAR($D8))*12+(3-MONTH($D8)))&gt;=0,MOD((($B$3-YEAR($D8))*12+(3-MONTH($D8))),$C8)=0),"●",""))</f>
        <v/>
      </c>
      <c r="H8" s="20" t="str">
        <f aca="false">IF(OR($D8="",$C8="",$C8&lt;=0),"",IF(AND((($B$3-YEAR($D8))*12+(4-MONTH($D8)))&gt;=0,MOD((($B$3-YEAR($D8))*12+(4-MONTH($D8))),$C8)=0),"●",""))</f>
        <v/>
      </c>
      <c r="I8" s="20" t="str">
        <f aca="false">IF(OR($D8="",$C8="",$C8&lt;=0),"",IF(AND((($B$3-YEAR($D8))*12+(5-MONTH($D8)))&gt;=0,MOD((($B$3-YEAR($D8))*12+(5-MONTH($D8))),$C8)=0),"●",""))</f>
        <v/>
      </c>
      <c r="J8" s="20" t="str">
        <f aca="false">IF(OR($D8="",$C8="",$C8&lt;=0),"",IF(AND((($B$3-YEAR($D8))*12+(6-MONTH($D8)))&gt;=0,MOD((($B$3-YEAR($D8))*12+(6-MONTH($D8))),$C8)=0),"●",""))</f>
        <v/>
      </c>
      <c r="K8" s="20" t="str">
        <f aca="false">IF(OR($D8="",$C8="",$C8&lt;=0),"",IF(AND((($B$3-YEAR($D8))*12+(7-MONTH($D8)))&gt;=0,MOD((($B$3-YEAR($D8))*12+(7-MONTH($D8))),$C8)=0),"●",""))</f>
        <v/>
      </c>
      <c r="L8" s="20" t="str">
        <f aca="false">IF(OR($D8="",$C8="",$C8&lt;=0),"",IF(AND((($B$3-YEAR($D8))*12+(8-MONTH($D8)))&gt;=0,MOD((($B$3-YEAR($D8))*12+(8-MONTH($D8))),$C8)=0),"●",""))</f>
        <v/>
      </c>
      <c r="M8" s="20" t="str">
        <f aca="false">IF(OR($D8="",$C8="",$C8&lt;=0),"",IF(AND((($B$3-YEAR($D8))*12+(9-MONTH($D8)))&gt;=0,MOD((($B$3-YEAR($D8))*12+(9-MONTH($D8))),$C8)=0),"●",""))</f>
        <v/>
      </c>
      <c r="N8" s="20" t="str">
        <f aca="false">IF(OR($D8="",$C8="",$C8&lt;=0),"",IF(AND((($B$3-YEAR($D8))*12+(10-MONTH($D8)))&gt;=0,MOD((($B$3-YEAR($D8))*12+(10-MONTH($D8))),$C8)=0),"●",""))</f>
        <v/>
      </c>
      <c r="O8" s="20" t="str">
        <f aca="false">IF(OR($D8="",$C8="",$C8&lt;=0),"",IF(AND((($B$3-YEAR($D8))*12+(11-MONTH($D8)))&gt;=0,MOD((($B$3-YEAR($D8))*12+(11-MONTH($D8))),$C8)=0),"●",""))</f>
        <v/>
      </c>
      <c r="P8" s="20" t="str">
        <f aca="false">IF(OR($D8="",$C8="",$C8&lt;=0),"",IF(AND((($B$3-YEAR($D8))*12+(12-MONTH($D8)))&gt;=0,MOD((($B$3-YEAR($D8))*12+(12-MONTH($D8))),$C8)=0),"●",""))</f>
        <v/>
      </c>
      <c r="Q8" s="20" t="str">
        <f aca="false">IF($A8="","",COUNTIF(E8:P8,"●"))</f>
        <v/>
      </c>
    </row>
    <row r="9" customFormat="false" ht="15" hidden="false" customHeight="false" outlineLevel="0" collapsed="false">
      <c r="A9" s="18" t="str">
        <f aca="false">IF(Wartungsplan!A5="","",Wartungsplan!A5)</f>
        <v/>
      </c>
      <c r="B9" s="18" t="str">
        <f aca="false">IF(Wartungsplan!A5="","",Wartungsplan!B5)</f>
        <v/>
      </c>
      <c r="C9" s="18" t="str">
        <f aca="false">IF(Wartungsplan!A5="","",IF(Wartungsplan!L5="","",Wartungsplan!L5))</f>
        <v/>
      </c>
      <c r="D9" s="19" t="str">
        <f aca="false">IF(Wartungsplan!A5="","",Wartungsplan!S5)</f>
        <v/>
      </c>
      <c r="E9" s="20" t="str">
        <f aca="false">IF(OR($D9="",$C9="",$C9&lt;=0),"",IF(AND((($B$3-YEAR($D9))*12+(1-MONTH($D9)))&gt;=0,MOD((($B$3-YEAR($D9))*12+(1-MONTH($D9))),$C9)=0),"●",""))</f>
        <v/>
      </c>
      <c r="F9" s="20" t="str">
        <f aca="false">IF(OR($D9="",$C9="",$C9&lt;=0),"",IF(AND((($B$3-YEAR($D9))*12+(2-MONTH($D9)))&gt;=0,MOD((($B$3-YEAR($D9))*12+(2-MONTH($D9))),$C9)=0),"●",""))</f>
        <v/>
      </c>
      <c r="G9" s="20" t="str">
        <f aca="false">IF(OR($D9="",$C9="",$C9&lt;=0),"",IF(AND((($B$3-YEAR($D9))*12+(3-MONTH($D9)))&gt;=0,MOD((($B$3-YEAR($D9))*12+(3-MONTH($D9))),$C9)=0),"●",""))</f>
        <v/>
      </c>
      <c r="H9" s="20" t="str">
        <f aca="false">IF(OR($D9="",$C9="",$C9&lt;=0),"",IF(AND((($B$3-YEAR($D9))*12+(4-MONTH($D9)))&gt;=0,MOD((($B$3-YEAR($D9))*12+(4-MONTH($D9))),$C9)=0),"●",""))</f>
        <v/>
      </c>
      <c r="I9" s="20" t="str">
        <f aca="false">IF(OR($D9="",$C9="",$C9&lt;=0),"",IF(AND((($B$3-YEAR($D9))*12+(5-MONTH($D9)))&gt;=0,MOD((($B$3-YEAR($D9))*12+(5-MONTH($D9))),$C9)=0),"●",""))</f>
        <v/>
      </c>
      <c r="J9" s="20" t="str">
        <f aca="false">IF(OR($D9="",$C9="",$C9&lt;=0),"",IF(AND((($B$3-YEAR($D9))*12+(6-MONTH($D9)))&gt;=0,MOD((($B$3-YEAR($D9))*12+(6-MONTH($D9))),$C9)=0),"●",""))</f>
        <v/>
      </c>
      <c r="K9" s="20" t="str">
        <f aca="false">IF(OR($D9="",$C9="",$C9&lt;=0),"",IF(AND((($B$3-YEAR($D9))*12+(7-MONTH($D9)))&gt;=0,MOD((($B$3-YEAR($D9))*12+(7-MONTH($D9))),$C9)=0),"●",""))</f>
        <v/>
      </c>
      <c r="L9" s="20" t="str">
        <f aca="false">IF(OR($D9="",$C9="",$C9&lt;=0),"",IF(AND((($B$3-YEAR($D9))*12+(8-MONTH($D9)))&gt;=0,MOD((($B$3-YEAR($D9))*12+(8-MONTH($D9))),$C9)=0),"●",""))</f>
        <v/>
      </c>
      <c r="M9" s="20" t="str">
        <f aca="false">IF(OR($D9="",$C9="",$C9&lt;=0),"",IF(AND((($B$3-YEAR($D9))*12+(9-MONTH($D9)))&gt;=0,MOD((($B$3-YEAR($D9))*12+(9-MONTH($D9))),$C9)=0),"●",""))</f>
        <v/>
      </c>
      <c r="N9" s="20" t="str">
        <f aca="false">IF(OR($D9="",$C9="",$C9&lt;=0),"",IF(AND((($B$3-YEAR($D9))*12+(10-MONTH($D9)))&gt;=0,MOD((($B$3-YEAR($D9))*12+(10-MONTH($D9))),$C9)=0),"●",""))</f>
        <v/>
      </c>
      <c r="O9" s="20" t="str">
        <f aca="false">IF(OR($D9="",$C9="",$C9&lt;=0),"",IF(AND((($B$3-YEAR($D9))*12+(11-MONTH($D9)))&gt;=0,MOD((($B$3-YEAR($D9))*12+(11-MONTH($D9))),$C9)=0),"●",""))</f>
        <v/>
      </c>
      <c r="P9" s="20" t="str">
        <f aca="false">IF(OR($D9="",$C9="",$C9&lt;=0),"",IF(AND((($B$3-YEAR($D9))*12+(12-MONTH($D9)))&gt;=0,MOD((($B$3-YEAR($D9))*12+(12-MONTH($D9))),$C9)=0),"●",""))</f>
        <v/>
      </c>
      <c r="Q9" s="20" t="str">
        <f aca="false">IF($A9="","",COUNTIF(E9:P9,"●"))</f>
        <v/>
      </c>
    </row>
    <row r="10" customFormat="false" ht="15" hidden="false" customHeight="false" outlineLevel="0" collapsed="false">
      <c r="A10" s="18" t="str">
        <f aca="false">IF(Wartungsplan!A6="","",Wartungsplan!A6)</f>
        <v/>
      </c>
      <c r="B10" s="18" t="str">
        <f aca="false">IF(Wartungsplan!A6="","",Wartungsplan!B6)</f>
        <v/>
      </c>
      <c r="C10" s="18" t="str">
        <f aca="false">IF(Wartungsplan!A6="","",IF(Wartungsplan!L6="","",Wartungsplan!L6))</f>
        <v/>
      </c>
      <c r="D10" s="19" t="str">
        <f aca="false">IF(Wartungsplan!A6="","",Wartungsplan!S6)</f>
        <v/>
      </c>
      <c r="E10" s="20" t="str">
        <f aca="false">IF(OR($D10="",$C10="",$C10&lt;=0),"",IF(AND((($B$3-YEAR($D10))*12+(1-MONTH($D10)))&gt;=0,MOD((($B$3-YEAR($D10))*12+(1-MONTH($D10))),$C10)=0),"●",""))</f>
        <v/>
      </c>
      <c r="F10" s="20" t="str">
        <f aca="false">IF(OR($D10="",$C10="",$C10&lt;=0),"",IF(AND((($B$3-YEAR($D10))*12+(2-MONTH($D10)))&gt;=0,MOD((($B$3-YEAR($D10))*12+(2-MONTH($D10))),$C10)=0),"●",""))</f>
        <v/>
      </c>
      <c r="G10" s="20" t="str">
        <f aca="false">IF(OR($D10="",$C10="",$C10&lt;=0),"",IF(AND((($B$3-YEAR($D10))*12+(3-MONTH($D10)))&gt;=0,MOD((($B$3-YEAR($D10))*12+(3-MONTH($D10))),$C10)=0),"●",""))</f>
        <v/>
      </c>
      <c r="H10" s="20" t="str">
        <f aca="false">IF(OR($D10="",$C10="",$C10&lt;=0),"",IF(AND((($B$3-YEAR($D10))*12+(4-MONTH($D10)))&gt;=0,MOD((($B$3-YEAR($D10))*12+(4-MONTH($D10))),$C10)=0),"●",""))</f>
        <v/>
      </c>
      <c r="I10" s="20" t="str">
        <f aca="false">IF(OR($D10="",$C10="",$C10&lt;=0),"",IF(AND((($B$3-YEAR($D10))*12+(5-MONTH($D10)))&gt;=0,MOD((($B$3-YEAR($D10))*12+(5-MONTH($D10))),$C10)=0),"●",""))</f>
        <v/>
      </c>
      <c r="J10" s="20" t="str">
        <f aca="false">IF(OR($D10="",$C10="",$C10&lt;=0),"",IF(AND((($B$3-YEAR($D10))*12+(6-MONTH($D10)))&gt;=0,MOD((($B$3-YEAR($D10))*12+(6-MONTH($D10))),$C10)=0),"●",""))</f>
        <v/>
      </c>
      <c r="K10" s="20" t="str">
        <f aca="false">IF(OR($D10="",$C10="",$C10&lt;=0),"",IF(AND((($B$3-YEAR($D10))*12+(7-MONTH($D10)))&gt;=0,MOD((($B$3-YEAR($D10))*12+(7-MONTH($D10))),$C10)=0),"●",""))</f>
        <v/>
      </c>
      <c r="L10" s="20" t="str">
        <f aca="false">IF(OR($D10="",$C10="",$C10&lt;=0),"",IF(AND((($B$3-YEAR($D10))*12+(8-MONTH($D10)))&gt;=0,MOD((($B$3-YEAR($D10))*12+(8-MONTH($D10))),$C10)=0),"●",""))</f>
        <v/>
      </c>
      <c r="M10" s="20" t="str">
        <f aca="false">IF(OR($D10="",$C10="",$C10&lt;=0),"",IF(AND((($B$3-YEAR($D10))*12+(9-MONTH($D10)))&gt;=0,MOD((($B$3-YEAR($D10))*12+(9-MONTH($D10))),$C10)=0),"●",""))</f>
        <v/>
      </c>
      <c r="N10" s="20" t="str">
        <f aca="false">IF(OR($D10="",$C10="",$C10&lt;=0),"",IF(AND((($B$3-YEAR($D10))*12+(10-MONTH($D10)))&gt;=0,MOD((($B$3-YEAR($D10))*12+(10-MONTH($D10))),$C10)=0),"●",""))</f>
        <v/>
      </c>
      <c r="O10" s="20" t="str">
        <f aca="false">IF(OR($D10="",$C10="",$C10&lt;=0),"",IF(AND((($B$3-YEAR($D10))*12+(11-MONTH($D10)))&gt;=0,MOD((($B$3-YEAR($D10))*12+(11-MONTH($D10))),$C10)=0),"●",""))</f>
        <v/>
      </c>
      <c r="P10" s="20" t="str">
        <f aca="false">IF(OR($D10="",$C10="",$C10&lt;=0),"",IF(AND((($B$3-YEAR($D10))*12+(12-MONTH($D10)))&gt;=0,MOD((($B$3-YEAR($D10))*12+(12-MONTH($D10))),$C10)=0),"●",""))</f>
        <v/>
      </c>
      <c r="Q10" s="20" t="str">
        <f aca="false">IF($A10="","",COUNTIF(E10:P10,"●"))</f>
        <v/>
      </c>
    </row>
    <row r="11" customFormat="false" ht="15" hidden="false" customHeight="false" outlineLevel="0" collapsed="false">
      <c r="A11" s="18" t="str">
        <f aca="false">IF(Wartungsplan!A7="","",Wartungsplan!A7)</f>
        <v/>
      </c>
      <c r="B11" s="18" t="str">
        <f aca="false">IF(Wartungsplan!A7="","",Wartungsplan!B7)</f>
        <v/>
      </c>
      <c r="C11" s="18" t="str">
        <f aca="false">IF(Wartungsplan!A7="","",IF(Wartungsplan!L7="","",Wartungsplan!L7))</f>
        <v/>
      </c>
      <c r="D11" s="19" t="str">
        <f aca="false">IF(Wartungsplan!A7="","",Wartungsplan!S7)</f>
        <v/>
      </c>
      <c r="E11" s="20" t="str">
        <f aca="false">IF(OR($D11="",$C11="",$C11&lt;=0),"",IF(AND((($B$3-YEAR($D11))*12+(1-MONTH($D11)))&gt;=0,MOD((($B$3-YEAR($D11))*12+(1-MONTH($D11))),$C11)=0),"●",""))</f>
        <v/>
      </c>
      <c r="F11" s="20" t="str">
        <f aca="false">IF(OR($D11="",$C11="",$C11&lt;=0),"",IF(AND((($B$3-YEAR($D11))*12+(2-MONTH($D11)))&gt;=0,MOD((($B$3-YEAR($D11))*12+(2-MONTH($D11))),$C11)=0),"●",""))</f>
        <v/>
      </c>
      <c r="G11" s="20" t="str">
        <f aca="false">IF(OR($D11="",$C11="",$C11&lt;=0),"",IF(AND((($B$3-YEAR($D11))*12+(3-MONTH($D11)))&gt;=0,MOD((($B$3-YEAR($D11))*12+(3-MONTH($D11))),$C11)=0),"●",""))</f>
        <v/>
      </c>
      <c r="H11" s="20" t="str">
        <f aca="false">IF(OR($D11="",$C11="",$C11&lt;=0),"",IF(AND((($B$3-YEAR($D11))*12+(4-MONTH($D11)))&gt;=0,MOD((($B$3-YEAR($D11))*12+(4-MONTH($D11))),$C11)=0),"●",""))</f>
        <v/>
      </c>
      <c r="I11" s="20" t="str">
        <f aca="false">IF(OR($D11="",$C11="",$C11&lt;=0),"",IF(AND((($B$3-YEAR($D11))*12+(5-MONTH($D11)))&gt;=0,MOD((($B$3-YEAR($D11))*12+(5-MONTH($D11))),$C11)=0),"●",""))</f>
        <v/>
      </c>
      <c r="J11" s="20" t="str">
        <f aca="false">IF(OR($D11="",$C11="",$C11&lt;=0),"",IF(AND((($B$3-YEAR($D11))*12+(6-MONTH($D11)))&gt;=0,MOD((($B$3-YEAR($D11))*12+(6-MONTH($D11))),$C11)=0),"●",""))</f>
        <v/>
      </c>
      <c r="K11" s="20" t="str">
        <f aca="false">IF(OR($D11="",$C11="",$C11&lt;=0),"",IF(AND((($B$3-YEAR($D11))*12+(7-MONTH($D11)))&gt;=0,MOD((($B$3-YEAR($D11))*12+(7-MONTH($D11))),$C11)=0),"●",""))</f>
        <v/>
      </c>
      <c r="L11" s="20" t="str">
        <f aca="false">IF(OR($D11="",$C11="",$C11&lt;=0),"",IF(AND((($B$3-YEAR($D11))*12+(8-MONTH($D11)))&gt;=0,MOD((($B$3-YEAR($D11))*12+(8-MONTH($D11))),$C11)=0),"●",""))</f>
        <v/>
      </c>
      <c r="M11" s="20" t="str">
        <f aca="false">IF(OR($D11="",$C11="",$C11&lt;=0),"",IF(AND((($B$3-YEAR($D11))*12+(9-MONTH($D11)))&gt;=0,MOD((($B$3-YEAR($D11))*12+(9-MONTH($D11))),$C11)=0),"●",""))</f>
        <v/>
      </c>
      <c r="N11" s="20" t="str">
        <f aca="false">IF(OR($D11="",$C11="",$C11&lt;=0),"",IF(AND((($B$3-YEAR($D11))*12+(10-MONTH($D11)))&gt;=0,MOD((($B$3-YEAR($D11))*12+(10-MONTH($D11))),$C11)=0),"●",""))</f>
        <v/>
      </c>
      <c r="O11" s="20" t="str">
        <f aca="false">IF(OR($D11="",$C11="",$C11&lt;=0),"",IF(AND((($B$3-YEAR($D11))*12+(11-MONTH($D11)))&gt;=0,MOD((($B$3-YEAR($D11))*12+(11-MONTH($D11))),$C11)=0),"●",""))</f>
        <v/>
      </c>
      <c r="P11" s="20" t="str">
        <f aca="false">IF(OR($D11="",$C11="",$C11&lt;=0),"",IF(AND((($B$3-YEAR($D11))*12+(12-MONTH($D11)))&gt;=0,MOD((($B$3-YEAR($D11))*12+(12-MONTH($D11))),$C11)=0),"●",""))</f>
        <v/>
      </c>
      <c r="Q11" s="20" t="str">
        <f aca="false">IF($A11="","",COUNTIF(E11:P11,"●"))</f>
        <v/>
      </c>
    </row>
    <row r="12" customFormat="false" ht="15" hidden="false" customHeight="false" outlineLevel="0" collapsed="false">
      <c r="A12" s="18" t="str">
        <f aca="false">IF(Wartungsplan!A8="","",Wartungsplan!A8)</f>
        <v/>
      </c>
      <c r="B12" s="18" t="str">
        <f aca="false">IF(Wartungsplan!A8="","",Wartungsplan!B8)</f>
        <v/>
      </c>
      <c r="C12" s="18" t="str">
        <f aca="false">IF(Wartungsplan!A8="","",IF(Wartungsplan!L8="","",Wartungsplan!L8))</f>
        <v/>
      </c>
      <c r="D12" s="19" t="str">
        <f aca="false">IF(Wartungsplan!A8="","",Wartungsplan!S8)</f>
        <v/>
      </c>
      <c r="E12" s="20" t="str">
        <f aca="false">IF(OR($D12="",$C12="",$C12&lt;=0),"",IF(AND((($B$3-YEAR($D12))*12+(1-MONTH($D12)))&gt;=0,MOD((($B$3-YEAR($D12))*12+(1-MONTH($D12))),$C12)=0),"●",""))</f>
        <v/>
      </c>
      <c r="F12" s="20" t="str">
        <f aca="false">IF(OR($D12="",$C12="",$C12&lt;=0),"",IF(AND((($B$3-YEAR($D12))*12+(2-MONTH($D12)))&gt;=0,MOD((($B$3-YEAR($D12))*12+(2-MONTH($D12))),$C12)=0),"●",""))</f>
        <v/>
      </c>
      <c r="G12" s="20" t="str">
        <f aca="false">IF(OR($D12="",$C12="",$C12&lt;=0),"",IF(AND((($B$3-YEAR($D12))*12+(3-MONTH($D12)))&gt;=0,MOD((($B$3-YEAR($D12))*12+(3-MONTH($D12))),$C12)=0),"●",""))</f>
        <v/>
      </c>
      <c r="H12" s="20" t="str">
        <f aca="false">IF(OR($D12="",$C12="",$C12&lt;=0),"",IF(AND((($B$3-YEAR($D12))*12+(4-MONTH($D12)))&gt;=0,MOD((($B$3-YEAR($D12))*12+(4-MONTH($D12))),$C12)=0),"●",""))</f>
        <v/>
      </c>
      <c r="I12" s="20" t="str">
        <f aca="false">IF(OR($D12="",$C12="",$C12&lt;=0),"",IF(AND((($B$3-YEAR($D12))*12+(5-MONTH($D12)))&gt;=0,MOD((($B$3-YEAR($D12))*12+(5-MONTH($D12))),$C12)=0),"●",""))</f>
        <v/>
      </c>
      <c r="J12" s="20" t="str">
        <f aca="false">IF(OR($D12="",$C12="",$C12&lt;=0),"",IF(AND((($B$3-YEAR($D12))*12+(6-MONTH($D12)))&gt;=0,MOD((($B$3-YEAR($D12))*12+(6-MONTH($D12))),$C12)=0),"●",""))</f>
        <v/>
      </c>
      <c r="K12" s="20" t="str">
        <f aca="false">IF(OR($D12="",$C12="",$C12&lt;=0),"",IF(AND((($B$3-YEAR($D12))*12+(7-MONTH($D12)))&gt;=0,MOD((($B$3-YEAR($D12))*12+(7-MONTH($D12))),$C12)=0),"●",""))</f>
        <v/>
      </c>
      <c r="L12" s="20" t="str">
        <f aca="false">IF(OR($D12="",$C12="",$C12&lt;=0),"",IF(AND((($B$3-YEAR($D12))*12+(8-MONTH($D12)))&gt;=0,MOD((($B$3-YEAR($D12))*12+(8-MONTH($D12))),$C12)=0),"●",""))</f>
        <v/>
      </c>
      <c r="M12" s="20" t="str">
        <f aca="false">IF(OR($D12="",$C12="",$C12&lt;=0),"",IF(AND((($B$3-YEAR($D12))*12+(9-MONTH($D12)))&gt;=0,MOD((($B$3-YEAR($D12))*12+(9-MONTH($D12))),$C12)=0),"●",""))</f>
        <v/>
      </c>
      <c r="N12" s="20" t="str">
        <f aca="false">IF(OR($D12="",$C12="",$C12&lt;=0),"",IF(AND((($B$3-YEAR($D12))*12+(10-MONTH($D12)))&gt;=0,MOD((($B$3-YEAR($D12))*12+(10-MONTH($D12))),$C12)=0),"●",""))</f>
        <v/>
      </c>
      <c r="O12" s="20" t="str">
        <f aca="false">IF(OR($D12="",$C12="",$C12&lt;=0),"",IF(AND((($B$3-YEAR($D12))*12+(11-MONTH($D12)))&gt;=0,MOD((($B$3-YEAR($D12))*12+(11-MONTH($D12))),$C12)=0),"●",""))</f>
        <v/>
      </c>
      <c r="P12" s="20" t="str">
        <f aca="false">IF(OR($D12="",$C12="",$C12&lt;=0),"",IF(AND((($B$3-YEAR($D12))*12+(12-MONTH($D12)))&gt;=0,MOD((($B$3-YEAR($D12))*12+(12-MONTH($D12))),$C12)=0),"●",""))</f>
        <v/>
      </c>
      <c r="Q12" s="20" t="str">
        <f aca="false">IF($A12="","",COUNTIF(E12:P12,"●"))</f>
        <v/>
      </c>
    </row>
    <row r="13" customFormat="false" ht="15" hidden="false" customHeight="false" outlineLevel="0" collapsed="false">
      <c r="A13" s="18" t="str">
        <f aca="false">IF(Wartungsplan!A9="","",Wartungsplan!A9)</f>
        <v/>
      </c>
      <c r="B13" s="18" t="str">
        <f aca="false">IF(Wartungsplan!A9="","",Wartungsplan!B9)</f>
        <v/>
      </c>
      <c r="C13" s="18" t="str">
        <f aca="false">IF(Wartungsplan!A9="","",IF(Wartungsplan!L9="","",Wartungsplan!L9))</f>
        <v/>
      </c>
      <c r="D13" s="19" t="str">
        <f aca="false">IF(Wartungsplan!A9="","",Wartungsplan!S9)</f>
        <v/>
      </c>
      <c r="E13" s="20" t="str">
        <f aca="false">IF(OR($D13="",$C13="",$C13&lt;=0),"",IF(AND((($B$3-YEAR($D13))*12+(1-MONTH($D13)))&gt;=0,MOD((($B$3-YEAR($D13))*12+(1-MONTH($D13))),$C13)=0),"●",""))</f>
        <v/>
      </c>
      <c r="F13" s="20" t="str">
        <f aca="false">IF(OR($D13="",$C13="",$C13&lt;=0),"",IF(AND((($B$3-YEAR($D13))*12+(2-MONTH($D13)))&gt;=0,MOD((($B$3-YEAR($D13))*12+(2-MONTH($D13))),$C13)=0),"●",""))</f>
        <v/>
      </c>
      <c r="G13" s="20" t="str">
        <f aca="false">IF(OR($D13="",$C13="",$C13&lt;=0),"",IF(AND((($B$3-YEAR($D13))*12+(3-MONTH($D13)))&gt;=0,MOD((($B$3-YEAR($D13))*12+(3-MONTH($D13))),$C13)=0),"●",""))</f>
        <v/>
      </c>
      <c r="H13" s="20" t="str">
        <f aca="false">IF(OR($D13="",$C13="",$C13&lt;=0),"",IF(AND((($B$3-YEAR($D13))*12+(4-MONTH($D13)))&gt;=0,MOD((($B$3-YEAR($D13))*12+(4-MONTH($D13))),$C13)=0),"●",""))</f>
        <v/>
      </c>
      <c r="I13" s="20" t="str">
        <f aca="false">IF(OR($D13="",$C13="",$C13&lt;=0),"",IF(AND((($B$3-YEAR($D13))*12+(5-MONTH($D13)))&gt;=0,MOD((($B$3-YEAR($D13))*12+(5-MONTH($D13))),$C13)=0),"●",""))</f>
        <v/>
      </c>
      <c r="J13" s="20" t="str">
        <f aca="false">IF(OR($D13="",$C13="",$C13&lt;=0),"",IF(AND((($B$3-YEAR($D13))*12+(6-MONTH($D13)))&gt;=0,MOD((($B$3-YEAR($D13))*12+(6-MONTH($D13))),$C13)=0),"●",""))</f>
        <v/>
      </c>
      <c r="K13" s="20" t="str">
        <f aca="false">IF(OR($D13="",$C13="",$C13&lt;=0),"",IF(AND((($B$3-YEAR($D13))*12+(7-MONTH($D13)))&gt;=0,MOD((($B$3-YEAR($D13))*12+(7-MONTH($D13))),$C13)=0),"●",""))</f>
        <v/>
      </c>
      <c r="L13" s="20" t="str">
        <f aca="false">IF(OR($D13="",$C13="",$C13&lt;=0),"",IF(AND((($B$3-YEAR($D13))*12+(8-MONTH($D13)))&gt;=0,MOD((($B$3-YEAR($D13))*12+(8-MONTH($D13))),$C13)=0),"●",""))</f>
        <v/>
      </c>
      <c r="M13" s="20" t="str">
        <f aca="false">IF(OR($D13="",$C13="",$C13&lt;=0),"",IF(AND((($B$3-YEAR($D13))*12+(9-MONTH($D13)))&gt;=0,MOD((($B$3-YEAR($D13))*12+(9-MONTH($D13))),$C13)=0),"●",""))</f>
        <v/>
      </c>
      <c r="N13" s="20" t="str">
        <f aca="false">IF(OR($D13="",$C13="",$C13&lt;=0),"",IF(AND((($B$3-YEAR($D13))*12+(10-MONTH($D13)))&gt;=0,MOD((($B$3-YEAR($D13))*12+(10-MONTH($D13))),$C13)=0),"●",""))</f>
        <v/>
      </c>
      <c r="O13" s="20" t="str">
        <f aca="false">IF(OR($D13="",$C13="",$C13&lt;=0),"",IF(AND((($B$3-YEAR($D13))*12+(11-MONTH($D13)))&gt;=0,MOD((($B$3-YEAR($D13))*12+(11-MONTH($D13))),$C13)=0),"●",""))</f>
        <v/>
      </c>
      <c r="P13" s="20" t="str">
        <f aca="false">IF(OR($D13="",$C13="",$C13&lt;=0),"",IF(AND((($B$3-YEAR($D13))*12+(12-MONTH($D13)))&gt;=0,MOD((($B$3-YEAR($D13))*12+(12-MONTH($D13))),$C13)=0),"●",""))</f>
        <v/>
      </c>
      <c r="Q13" s="20" t="str">
        <f aca="false">IF($A13="","",COUNTIF(E13:P13,"●"))</f>
        <v/>
      </c>
    </row>
    <row r="14" customFormat="false" ht="15" hidden="false" customHeight="false" outlineLevel="0" collapsed="false">
      <c r="A14" s="18" t="str">
        <f aca="false">IF(Wartungsplan!A10="","",Wartungsplan!A10)</f>
        <v/>
      </c>
      <c r="B14" s="18" t="str">
        <f aca="false">IF(Wartungsplan!A10="","",Wartungsplan!B10)</f>
        <v/>
      </c>
      <c r="C14" s="18" t="str">
        <f aca="false">IF(Wartungsplan!A10="","",IF(Wartungsplan!L10="","",Wartungsplan!L10))</f>
        <v/>
      </c>
      <c r="D14" s="19" t="str">
        <f aca="false">IF(Wartungsplan!A10="","",Wartungsplan!S10)</f>
        <v/>
      </c>
      <c r="E14" s="20" t="str">
        <f aca="false">IF(OR($D14="",$C14="",$C14&lt;=0),"",IF(AND((($B$3-YEAR($D14))*12+(1-MONTH($D14)))&gt;=0,MOD((($B$3-YEAR($D14))*12+(1-MONTH($D14))),$C14)=0),"●",""))</f>
        <v/>
      </c>
      <c r="F14" s="20" t="str">
        <f aca="false">IF(OR($D14="",$C14="",$C14&lt;=0),"",IF(AND((($B$3-YEAR($D14))*12+(2-MONTH($D14)))&gt;=0,MOD((($B$3-YEAR($D14))*12+(2-MONTH($D14))),$C14)=0),"●",""))</f>
        <v/>
      </c>
      <c r="G14" s="20" t="str">
        <f aca="false">IF(OR($D14="",$C14="",$C14&lt;=0),"",IF(AND((($B$3-YEAR($D14))*12+(3-MONTH($D14)))&gt;=0,MOD((($B$3-YEAR($D14))*12+(3-MONTH($D14))),$C14)=0),"●",""))</f>
        <v/>
      </c>
      <c r="H14" s="20" t="str">
        <f aca="false">IF(OR($D14="",$C14="",$C14&lt;=0),"",IF(AND((($B$3-YEAR($D14))*12+(4-MONTH($D14)))&gt;=0,MOD((($B$3-YEAR($D14))*12+(4-MONTH($D14))),$C14)=0),"●",""))</f>
        <v/>
      </c>
      <c r="I14" s="20" t="str">
        <f aca="false">IF(OR($D14="",$C14="",$C14&lt;=0),"",IF(AND((($B$3-YEAR($D14))*12+(5-MONTH($D14)))&gt;=0,MOD((($B$3-YEAR($D14))*12+(5-MONTH($D14))),$C14)=0),"●",""))</f>
        <v/>
      </c>
      <c r="J14" s="20" t="str">
        <f aca="false">IF(OR($D14="",$C14="",$C14&lt;=0),"",IF(AND((($B$3-YEAR($D14))*12+(6-MONTH($D14)))&gt;=0,MOD((($B$3-YEAR($D14))*12+(6-MONTH($D14))),$C14)=0),"●",""))</f>
        <v/>
      </c>
      <c r="K14" s="20" t="str">
        <f aca="false">IF(OR($D14="",$C14="",$C14&lt;=0),"",IF(AND((($B$3-YEAR($D14))*12+(7-MONTH($D14)))&gt;=0,MOD((($B$3-YEAR($D14))*12+(7-MONTH($D14))),$C14)=0),"●",""))</f>
        <v/>
      </c>
      <c r="L14" s="20" t="str">
        <f aca="false">IF(OR($D14="",$C14="",$C14&lt;=0),"",IF(AND((($B$3-YEAR($D14))*12+(8-MONTH($D14)))&gt;=0,MOD((($B$3-YEAR($D14))*12+(8-MONTH($D14))),$C14)=0),"●",""))</f>
        <v/>
      </c>
      <c r="M14" s="20" t="str">
        <f aca="false">IF(OR($D14="",$C14="",$C14&lt;=0),"",IF(AND((($B$3-YEAR($D14))*12+(9-MONTH($D14)))&gt;=0,MOD((($B$3-YEAR($D14))*12+(9-MONTH($D14))),$C14)=0),"●",""))</f>
        <v/>
      </c>
      <c r="N14" s="20" t="str">
        <f aca="false">IF(OR($D14="",$C14="",$C14&lt;=0),"",IF(AND((($B$3-YEAR($D14))*12+(10-MONTH($D14)))&gt;=0,MOD((($B$3-YEAR($D14))*12+(10-MONTH($D14))),$C14)=0),"●",""))</f>
        <v/>
      </c>
      <c r="O14" s="20" t="str">
        <f aca="false">IF(OR($D14="",$C14="",$C14&lt;=0),"",IF(AND((($B$3-YEAR($D14))*12+(11-MONTH($D14)))&gt;=0,MOD((($B$3-YEAR($D14))*12+(11-MONTH($D14))),$C14)=0),"●",""))</f>
        <v/>
      </c>
      <c r="P14" s="20" t="str">
        <f aca="false">IF(OR($D14="",$C14="",$C14&lt;=0),"",IF(AND((($B$3-YEAR($D14))*12+(12-MONTH($D14)))&gt;=0,MOD((($B$3-YEAR($D14))*12+(12-MONTH($D14))),$C14)=0),"●",""))</f>
        <v/>
      </c>
      <c r="Q14" s="20" t="str">
        <f aca="false">IF($A14="","",COUNTIF(E14:P14,"●"))</f>
        <v/>
      </c>
    </row>
    <row r="15" customFormat="false" ht="15" hidden="false" customHeight="false" outlineLevel="0" collapsed="false">
      <c r="A15" s="18" t="str">
        <f aca="false">IF(Wartungsplan!A11="","",Wartungsplan!A11)</f>
        <v/>
      </c>
      <c r="B15" s="18" t="str">
        <f aca="false">IF(Wartungsplan!A11="","",Wartungsplan!B11)</f>
        <v/>
      </c>
      <c r="C15" s="18" t="str">
        <f aca="false">IF(Wartungsplan!A11="","",IF(Wartungsplan!L11="","",Wartungsplan!L11))</f>
        <v/>
      </c>
      <c r="D15" s="19" t="str">
        <f aca="false">IF(Wartungsplan!A11="","",Wartungsplan!S11)</f>
        <v/>
      </c>
      <c r="E15" s="20" t="str">
        <f aca="false">IF(OR($D15="",$C15="",$C15&lt;=0),"",IF(AND((($B$3-YEAR($D15))*12+(1-MONTH($D15)))&gt;=0,MOD((($B$3-YEAR($D15))*12+(1-MONTH($D15))),$C15)=0),"●",""))</f>
        <v/>
      </c>
      <c r="F15" s="20" t="str">
        <f aca="false">IF(OR($D15="",$C15="",$C15&lt;=0),"",IF(AND((($B$3-YEAR($D15))*12+(2-MONTH($D15)))&gt;=0,MOD((($B$3-YEAR($D15))*12+(2-MONTH($D15))),$C15)=0),"●",""))</f>
        <v/>
      </c>
      <c r="G15" s="20" t="str">
        <f aca="false">IF(OR($D15="",$C15="",$C15&lt;=0),"",IF(AND((($B$3-YEAR($D15))*12+(3-MONTH($D15)))&gt;=0,MOD((($B$3-YEAR($D15))*12+(3-MONTH($D15))),$C15)=0),"●",""))</f>
        <v/>
      </c>
      <c r="H15" s="20" t="str">
        <f aca="false">IF(OR($D15="",$C15="",$C15&lt;=0),"",IF(AND((($B$3-YEAR($D15))*12+(4-MONTH($D15)))&gt;=0,MOD((($B$3-YEAR($D15))*12+(4-MONTH($D15))),$C15)=0),"●",""))</f>
        <v/>
      </c>
      <c r="I15" s="20" t="str">
        <f aca="false">IF(OR($D15="",$C15="",$C15&lt;=0),"",IF(AND((($B$3-YEAR($D15))*12+(5-MONTH($D15)))&gt;=0,MOD((($B$3-YEAR($D15))*12+(5-MONTH($D15))),$C15)=0),"●",""))</f>
        <v/>
      </c>
      <c r="J15" s="20" t="str">
        <f aca="false">IF(OR($D15="",$C15="",$C15&lt;=0),"",IF(AND((($B$3-YEAR($D15))*12+(6-MONTH($D15)))&gt;=0,MOD((($B$3-YEAR($D15))*12+(6-MONTH($D15))),$C15)=0),"●",""))</f>
        <v/>
      </c>
      <c r="K15" s="20" t="str">
        <f aca="false">IF(OR($D15="",$C15="",$C15&lt;=0),"",IF(AND((($B$3-YEAR($D15))*12+(7-MONTH($D15)))&gt;=0,MOD((($B$3-YEAR($D15))*12+(7-MONTH($D15))),$C15)=0),"●",""))</f>
        <v/>
      </c>
      <c r="L15" s="20" t="str">
        <f aca="false">IF(OR($D15="",$C15="",$C15&lt;=0),"",IF(AND((($B$3-YEAR($D15))*12+(8-MONTH($D15)))&gt;=0,MOD((($B$3-YEAR($D15))*12+(8-MONTH($D15))),$C15)=0),"●",""))</f>
        <v/>
      </c>
      <c r="M15" s="20" t="str">
        <f aca="false">IF(OR($D15="",$C15="",$C15&lt;=0),"",IF(AND((($B$3-YEAR($D15))*12+(9-MONTH($D15)))&gt;=0,MOD((($B$3-YEAR($D15))*12+(9-MONTH($D15))),$C15)=0),"●",""))</f>
        <v/>
      </c>
      <c r="N15" s="20" t="str">
        <f aca="false">IF(OR($D15="",$C15="",$C15&lt;=0),"",IF(AND((($B$3-YEAR($D15))*12+(10-MONTH($D15)))&gt;=0,MOD((($B$3-YEAR($D15))*12+(10-MONTH($D15))),$C15)=0),"●",""))</f>
        <v/>
      </c>
      <c r="O15" s="20" t="str">
        <f aca="false">IF(OR($D15="",$C15="",$C15&lt;=0),"",IF(AND((($B$3-YEAR($D15))*12+(11-MONTH($D15)))&gt;=0,MOD((($B$3-YEAR($D15))*12+(11-MONTH($D15))),$C15)=0),"●",""))</f>
        <v/>
      </c>
      <c r="P15" s="20" t="str">
        <f aca="false">IF(OR($D15="",$C15="",$C15&lt;=0),"",IF(AND((($B$3-YEAR($D15))*12+(12-MONTH($D15)))&gt;=0,MOD((($B$3-YEAR($D15))*12+(12-MONTH($D15))),$C15)=0),"●",""))</f>
        <v/>
      </c>
      <c r="Q15" s="20" t="str">
        <f aca="false">IF($A15="","",COUNTIF(E15:P15,"●"))</f>
        <v/>
      </c>
    </row>
    <row r="16" customFormat="false" ht="15" hidden="false" customHeight="false" outlineLevel="0" collapsed="false">
      <c r="A16" s="18" t="str">
        <f aca="false">IF(Wartungsplan!A12="","",Wartungsplan!A12)</f>
        <v/>
      </c>
      <c r="B16" s="18" t="str">
        <f aca="false">IF(Wartungsplan!A12="","",Wartungsplan!B12)</f>
        <v/>
      </c>
      <c r="C16" s="18" t="str">
        <f aca="false">IF(Wartungsplan!A12="","",IF(Wartungsplan!L12="","",Wartungsplan!L12))</f>
        <v/>
      </c>
      <c r="D16" s="19" t="str">
        <f aca="false">IF(Wartungsplan!A12="","",Wartungsplan!S12)</f>
        <v/>
      </c>
      <c r="E16" s="20" t="str">
        <f aca="false">IF(OR($D16="",$C16="",$C16&lt;=0),"",IF(AND((($B$3-YEAR($D16))*12+(1-MONTH($D16)))&gt;=0,MOD((($B$3-YEAR($D16))*12+(1-MONTH($D16))),$C16)=0),"●",""))</f>
        <v/>
      </c>
      <c r="F16" s="20" t="str">
        <f aca="false">IF(OR($D16="",$C16="",$C16&lt;=0),"",IF(AND((($B$3-YEAR($D16))*12+(2-MONTH($D16)))&gt;=0,MOD((($B$3-YEAR($D16))*12+(2-MONTH($D16))),$C16)=0),"●",""))</f>
        <v/>
      </c>
      <c r="G16" s="20" t="str">
        <f aca="false">IF(OR($D16="",$C16="",$C16&lt;=0),"",IF(AND((($B$3-YEAR($D16))*12+(3-MONTH($D16)))&gt;=0,MOD((($B$3-YEAR($D16))*12+(3-MONTH($D16))),$C16)=0),"●",""))</f>
        <v/>
      </c>
      <c r="H16" s="20" t="str">
        <f aca="false">IF(OR($D16="",$C16="",$C16&lt;=0),"",IF(AND((($B$3-YEAR($D16))*12+(4-MONTH($D16)))&gt;=0,MOD((($B$3-YEAR($D16))*12+(4-MONTH($D16))),$C16)=0),"●",""))</f>
        <v/>
      </c>
      <c r="I16" s="20" t="str">
        <f aca="false">IF(OR($D16="",$C16="",$C16&lt;=0),"",IF(AND((($B$3-YEAR($D16))*12+(5-MONTH($D16)))&gt;=0,MOD((($B$3-YEAR($D16))*12+(5-MONTH($D16))),$C16)=0),"●",""))</f>
        <v/>
      </c>
      <c r="J16" s="20" t="str">
        <f aca="false">IF(OR($D16="",$C16="",$C16&lt;=0),"",IF(AND((($B$3-YEAR($D16))*12+(6-MONTH($D16)))&gt;=0,MOD((($B$3-YEAR($D16))*12+(6-MONTH($D16))),$C16)=0),"●",""))</f>
        <v/>
      </c>
      <c r="K16" s="20" t="str">
        <f aca="false">IF(OR($D16="",$C16="",$C16&lt;=0),"",IF(AND((($B$3-YEAR($D16))*12+(7-MONTH($D16)))&gt;=0,MOD((($B$3-YEAR($D16))*12+(7-MONTH($D16))),$C16)=0),"●",""))</f>
        <v/>
      </c>
      <c r="L16" s="20" t="str">
        <f aca="false">IF(OR($D16="",$C16="",$C16&lt;=0),"",IF(AND((($B$3-YEAR($D16))*12+(8-MONTH($D16)))&gt;=0,MOD((($B$3-YEAR($D16))*12+(8-MONTH($D16))),$C16)=0),"●",""))</f>
        <v/>
      </c>
      <c r="M16" s="20" t="str">
        <f aca="false">IF(OR($D16="",$C16="",$C16&lt;=0),"",IF(AND((($B$3-YEAR($D16))*12+(9-MONTH($D16)))&gt;=0,MOD((($B$3-YEAR($D16))*12+(9-MONTH($D16))),$C16)=0),"●",""))</f>
        <v/>
      </c>
      <c r="N16" s="20" t="str">
        <f aca="false">IF(OR($D16="",$C16="",$C16&lt;=0),"",IF(AND((($B$3-YEAR($D16))*12+(10-MONTH($D16)))&gt;=0,MOD((($B$3-YEAR($D16))*12+(10-MONTH($D16))),$C16)=0),"●",""))</f>
        <v/>
      </c>
      <c r="O16" s="20" t="str">
        <f aca="false">IF(OR($D16="",$C16="",$C16&lt;=0),"",IF(AND((($B$3-YEAR($D16))*12+(11-MONTH($D16)))&gt;=0,MOD((($B$3-YEAR($D16))*12+(11-MONTH($D16))),$C16)=0),"●",""))</f>
        <v/>
      </c>
      <c r="P16" s="20" t="str">
        <f aca="false">IF(OR($D16="",$C16="",$C16&lt;=0),"",IF(AND((($B$3-YEAR($D16))*12+(12-MONTH($D16)))&gt;=0,MOD((($B$3-YEAR($D16))*12+(12-MONTH($D16))),$C16)=0),"●",""))</f>
        <v/>
      </c>
      <c r="Q16" s="20" t="str">
        <f aca="false">IF($A16="","",COUNTIF(E16:P16,"●"))</f>
        <v/>
      </c>
    </row>
    <row r="17" customFormat="false" ht="15" hidden="false" customHeight="false" outlineLevel="0" collapsed="false">
      <c r="A17" s="18" t="str">
        <f aca="false">IF(Wartungsplan!A13="","",Wartungsplan!A13)</f>
        <v/>
      </c>
      <c r="B17" s="18" t="str">
        <f aca="false">IF(Wartungsplan!A13="","",Wartungsplan!B13)</f>
        <v/>
      </c>
      <c r="C17" s="18" t="str">
        <f aca="false">IF(Wartungsplan!A13="","",IF(Wartungsplan!L13="","",Wartungsplan!L13))</f>
        <v/>
      </c>
      <c r="D17" s="19" t="str">
        <f aca="false">IF(Wartungsplan!A13="","",Wartungsplan!S13)</f>
        <v/>
      </c>
      <c r="E17" s="20" t="str">
        <f aca="false">IF(OR($D17="",$C17="",$C17&lt;=0),"",IF(AND((($B$3-YEAR($D17))*12+(1-MONTH($D17)))&gt;=0,MOD((($B$3-YEAR($D17))*12+(1-MONTH($D17))),$C17)=0),"●",""))</f>
        <v/>
      </c>
      <c r="F17" s="20" t="str">
        <f aca="false">IF(OR($D17="",$C17="",$C17&lt;=0),"",IF(AND((($B$3-YEAR($D17))*12+(2-MONTH($D17)))&gt;=0,MOD((($B$3-YEAR($D17))*12+(2-MONTH($D17))),$C17)=0),"●",""))</f>
        <v/>
      </c>
      <c r="G17" s="20" t="str">
        <f aca="false">IF(OR($D17="",$C17="",$C17&lt;=0),"",IF(AND((($B$3-YEAR($D17))*12+(3-MONTH($D17)))&gt;=0,MOD((($B$3-YEAR($D17))*12+(3-MONTH($D17))),$C17)=0),"●",""))</f>
        <v/>
      </c>
      <c r="H17" s="20" t="str">
        <f aca="false">IF(OR($D17="",$C17="",$C17&lt;=0),"",IF(AND((($B$3-YEAR($D17))*12+(4-MONTH($D17)))&gt;=0,MOD((($B$3-YEAR($D17))*12+(4-MONTH($D17))),$C17)=0),"●",""))</f>
        <v/>
      </c>
      <c r="I17" s="20" t="str">
        <f aca="false">IF(OR($D17="",$C17="",$C17&lt;=0),"",IF(AND((($B$3-YEAR($D17))*12+(5-MONTH($D17)))&gt;=0,MOD((($B$3-YEAR($D17))*12+(5-MONTH($D17))),$C17)=0),"●",""))</f>
        <v/>
      </c>
      <c r="J17" s="20" t="str">
        <f aca="false">IF(OR($D17="",$C17="",$C17&lt;=0),"",IF(AND((($B$3-YEAR($D17))*12+(6-MONTH($D17)))&gt;=0,MOD((($B$3-YEAR($D17))*12+(6-MONTH($D17))),$C17)=0),"●",""))</f>
        <v/>
      </c>
      <c r="K17" s="20" t="str">
        <f aca="false">IF(OR($D17="",$C17="",$C17&lt;=0),"",IF(AND((($B$3-YEAR($D17))*12+(7-MONTH($D17)))&gt;=0,MOD((($B$3-YEAR($D17))*12+(7-MONTH($D17))),$C17)=0),"●",""))</f>
        <v/>
      </c>
      <c r="L17" s="20" t="str">
        <f aca="false">IF(OR($D17="",$C17="",$C17&lt;=0),"",IF(AND((($B$3-YEAR($D17))*12+(8-MONTH($D17)))&gt;=0,MOD((($B$3-YEAR($D17))*12+(8-MONTH($D17))),$C17)=0),"●",""))</f>
        <v/>
      </c>
      <c r="M17" s="20" t="str">
        <f aca="false">IF(OR($D17="",$C17="",$C17&lt;=0),"",IF(AND((($B$3-YEAR($D17))*12+(9-MONTH($D17)))&gt;=0,MOD((($B$3-YEAR($D17))*12+(9-MONTH($D17))),$C17)=0),"●",""))</f>
        <v/>
      </c>
      <c r="N17" s="20" t="str">
        <f aca="false">IF(OR($D17="",$C17="",$C17&lt;=0),"",IF(AND((($B$3-YEAR($D17))*12+(10-MONTH($D17)))&gt;=0,MOD((($B$3-YEAR($D17))*12+(10-MONTH($D17))),$C17)=0),"●",""))</f>
        <v/>
      </c>
      <c r="O17" s="20" t="str">
        <f aca="false">IF(OR($D17="",$C17="",$C17&lt;=0),"",IF(AND((($B$3-YEAR($D17))*12+(11-MONTH($D17)))&gt;=0,MOD((($B$3-YEAR($D17))*12+(11-MONTH($D17))),$C17)=0),"●",""))</f>
        <v/>
      </c>
      <c r="P17" s="20" t="str">
        <f aca="false">IF(OR($D17="",$C17="",$C17&lt;=0),"",IF(AND((($B$3-YEAR($D17))*12+(12-MONTH($D17)))&gt;=0,MOD((($B$3-YEAR($D17))*12+(12-MONTH($D17))),$C17)=0),"●",""))</f>
        <v/>
      </c>
      <c r="Q17" s="20" t="str">
        <f aca="false">IF($A17="","",COUNTIF(E17:P17,"●"))</f>
        <v/>
      </c>
    </row>
    <row r="18" customFormat="false" ht="15" hidden="false" customHeight="false" outlineLevel="0" collapsed="false">
      <c r="A18" s="18" t="str">
        <f aca="false">IF(Wartungsplan!A14="","",Wartungsplan!A14)</f>
        <v/>
      </c>
      <c r="B18" s="18" t="str">
        <f aca="false">IF(Wartungsplan!A14="","",Wartungsplan!B14)</f>
        <v/>
      </c>
      <c r="C18" s="18" t="str">
        <f aca="false">IF(Wartungsplan!A14="","",IF(Wartungsplan!L14="","",Wartungsplan!L14))</f>
        <v/>
      </c>
      <c r="D18" s="19" t="str">
        <f aca="false">IF(Wartungsplan!A14="","",Wartungsplan!S14)</f>
        <v/>
      </c>
      <c r="E18" s="20" t="str">
        <f aca="false">IF(OR($D18="",$C18="",$C18&lt;=0),"",IF(AND((($B$3-YEAR($D18))*12+(1-MONTH($D18)))&gt;=0,MOD((($B$3-YEAR($D18))*12+(1-MONTH($D18))),$C18)=0),"●",""))</f>
        <v/>
      </c>
      <c r="F18" s="20" t="str">
        <f aca="false">IF(OR($D18="",$C18="",$C18&lt;=0),"",IF(AND((($B$3-YEAR($D18))*12+(2-MONTH($D18)))&gt;=0,MOD((($B$3-YEAR($D18))*12+(2-MONTH($D18))),$C18)=0),"●",""))</f>
        <v/>
      </c>
      <c r="G18" s="20" t="str">
        <f aca="false">IF(OR($D18="",$C18="",$C18&lt;=0),"",IF(AND((($B$3-YEAR($D18))*12+(3-MONTH($D18)))&gt;=0,MOD((($B$3-YEAR($D18))*12+(3-MONTH($D18))),$C18)=0),"●",""))</f>
        <v/>
      </c>
      <c r="H18" s="20" t="str">
        <f aca="false">IF(OR($D18="",$C18="",$C18&lt;=0),"",IF(AND((($B$3-YEAR($D18))*12+(4-MONTH($D18)))&gt;=0,MOD((($B$3-YEAR($D18))*12+(4-MONTH($D18))),$C18)=0),"●",""))</f>
        <v/>
      </c>
      <c r="I18" s="20" t="str">
        <f aca="false">IF(OR($D18="",$C18="",$C18&lt;=0),"",IF(AND((($B$3-YEAR($D18))*12+(5-MONTH($D18)))&gt;=0,MOD((($B$3-YEAR($D18))*12+(5-MONTH($D18))),$C18)=0),"●",""))</f>
        <v/>
      </c>
      <c r="J18" s="20" t="str">
        <f aca="false">IF(OR($D18="",$C18="",$C18&lt;=0),"",IF(AND((($B$3-YEAR($D18))*12+(6-MONTH($D18)))&gt;=0,MOD((($B$3-YEAR($D18))*12+(6-MONTH($D18))),$C18)=0),"●",""))</f>
        <v/>
      </c>
      <c r="K18" s="20" t="str">
        <f aca="false">IF(OR($D18="",$C18="",$C18&lt;=0),"",IF(AND((($B$3-YEAR($D18))*12+(7-MONTH($D18)))&gt;=0,MOD((($B$3-YEAR($D18))*12+(7-MONTH($D18))),$C18)=0),"●",""))</f>
        <v/>
      </c>
      <c r="L18" s="20" t="str">
        <f aca="false">IF(OR($D18="",$C18="",$C18&lt;=0),"",IF(AND((($B$3-YEAR($D18))*12+(8-MONTH($D18)))&gt;=0,MOD((($B$3-YEAR($D18))*12+(8-MONTH($D18))),$C18)=0),"●",""))</f>
        <v/>
      </c>
      <c r="M18" s="20" t="str">
        <f aca="false">IF(OR($D18="",$C18="",$C18&lt;=0),"",IF(AND((($B$3-YEAR($D18))*12+(9-MONTH($D18)))&gt;=0,MOD((($B$3-YEAR($D18))*12+(9-MONTH($D18))),$C18)=0),"●",""))</f>
        <v/>
      </c>
      <c r="N18" s="20" t="str">
        <f aca="false">IF(OR($D18="",$C18="",$C18&lt;=0),"",IF(AND((($B$3-YEAR($D18))*12+(10-MONTH($D18)))&gt;=0,MOD((($B$3-YEAR($D18))*12+(10-MONTH($D18))),$C18)=0),"●",""))</f>
        <v/>
      </c>
      <c r="O18" s="20" t="str">
        <f aca="false">IF(OR($D18="",$C18="",$C18&lt;=0),"",IF(AND((($B$3-YEAR($D18))*12+(11-MONTH($D18)))&gt;=0,MOD((($B$3-YEAR($D18))*12+(11-MONTH($D18))),$C18)=0),"●",""))</f>
        <v/>
      </c>
      <c r="P18" s="20" t="str">
        <f aca="false">IF(OR($D18="",$C18="",$C18&lt;=0),"",IF(AND((($B$3-YEAR($D18))*12+(12-MONTH($D18)))&gt;=0,MOD((($B$3-YEAR($D18))*12+(12-MONTH($D18))),$C18)=0),"●",""))</f>
        <v/>
      </c>
      <c r="Q18" s="20" t="str">
        <f aca="false">IF($A18="","",COUNTIF(E18:P18,"●"))</f>
        <v/>
      </c>
    </row>
    <row r="19" customFormat="false" ht="15" hidden="false" customHeight="false" outlineLevel="0" collapsed="false">
      <c r="A19" s="18" t="str">
        <f aca="false">IF(Wartungsplan!A15="","",Wartungsplan!A15)</f>
        <v/>
      </c>
      <c r="B19" s="18" t="str">
        <f aca="false">IF(Wartungsplan!A15="","",Wartungsplan!B15)</f>
        <v/>
      </c>
      <c r="C19" s="18" t="str">
        <f aca="false">IF(Wartungsplan!A15="","",IF(Wartungsplan!L15="","",Wartungsplan!L15))</f>
        <v/>
      </c>
      <c r="D19" s="19" t="str">
        <f aca="false">IF(Wartungsplan!A15="","",Wartungsplan!S15)</f>
        <v/>
      </c>
      <c r="E19" s="20" t="str">
        <f aca="false">IF(OR($D19="",$C19="",$C19&lt;=0),"",IF(AND((($B$3-YEAR($D19))*12+(1-MONTH($D19)))&gt;=0,MOD((($B$3-YEAR($D19))*12+(1-MONTH($D19))),$C19)=0),"●",""))</f>
        <v/>
      </c>
      <c r="F19" s="20" t="str">
        <f aca="false">IF(OR($D19="",$C19="",$C19&lt;=0),"",IF(AND((($B$3-YEAR($D19))*12+(2-MONTH($D19)))&gt;=0,MOD((($B$3-YEAR($D19))*12+(2-MONTH($D19))),$C19)=0),"●",""))</f>
        <v/>
      </c>
      <c r="G19" s="20" t="str">
        <f aca="false">IF(OR($D19="",$C19="",$C19&lt;=0),"",IF(AND((($B$3-YEAR($D19))*12+(3-MONTH($D19)))&gt;=0,MOD((($B$3-YEAR($D19))*12+(3-MONTH($D19))),$C19)=0),"●",""))</f>
        <v/>
      </c>
      <c r="H19" s="20" t="str">
        <f aca="false">IF(OR($D19="",$C19="",$C19&lt;=0),"",IF(AND((($B$3-YEAR($D19))*12+(4-MONTH($D19)))&gt;=0,MOD((($B$3-YEAR($D19))*12+(4-MONTH($D19))),$C19)=0),"●",""))</f>
        <v/>
      </c>
      <c r="I19" s="20" t="str">
        <f aca="false">IF(OR($D19="",$C19="",$C19&lt;=0),"",IF(AND((($B$3-YEAR($D19))*12+(5-MONTH($D19)))&gt;=0,MOD((($B$3-YEAR($D19))*12+(5-MONTH($D19))),$C19)=0),"●",""))</f>
        <v/>
      </c>
      <c r="J19" s="20" t="str">
        <f aca="false">IF(OR($D19="",$C19="",$C19&lt;=0),"",IF(AND((($B$3-YEAR($D19))*12+(6-MONTH($D19)))&gt;=0,MOD((($B$3-YEAR($D19))*12+(6-MONTH($D19))),$C19)=0),"●",""))</f>
        <v/>
      </c>
      <c r="K19" s="20" t="str">
        <f aca="false">IF(OR($D19="",$C19="",$C19&lt;=0),"",IF(AND((($B$3-YEAR($D19))*12+(7-MONTH($D19)))&gt;=0,MOD((($B$3-YEAR($D19))*12+(7-MONTH($D19))),$C19)=0),"●",""))</f>
        <v/>
      </c>
      <c r="L19" s="20" t="str">
        <f aca="false">IF(OR($D19="",$C19="",$C19&lt;=0),"",IF(AND((($B$3-YEAR($D19))*12+(8-MONTH($D19)))&gt;=0,MOD((($B$3-YEAR($D19))*12+(8-MONTH($D19))),$C19)=0),"●",""))</f>
        <v/>
      </c>
      <c r="M19" s="20" t="str">
        <f aca="false">IF(OR($D19="",$C19="",$C19&lt;=0),"",IF(AND((($B$3-YEAR($D19))*12+(9-MONTH($D19)))&gt;=0,MOD((($B$3-YEAR($D19))*12+(9-MONTH($D19))),$C19)=0),"●",""))</f>
        <v/>
      </c>
      <c r="N19" s="20" t="str">
        <f aca="false">IF(OR($D19="",$C19="",$C19&lt;=0),"",IF(AND((($B$3-YEAR($D19))*12+(10-MONTH($D19)))&gt;=0,MOD((($B$3-YEAR($D19))*12+(10-MONTH($D19))),$C19)=0),"●",""))</f>
        <v/>
      </c>
      <c r="O19" s="20" t="str">
        <f aca="false">IF(OR($D19="",$C19="",$C19&lt;=0),"",IF(AND((($B$3-YEAR($D19))*12+(11-MONTH($D19)))&gt;=0,MOD((($B$3-YEAR($D19))*12+(11-MONTH($D19))),$C19)=0),"●",""))</f>
        <v/>
      </c>
      <c r="P19" s="20" t="str">
        <f aca="false">IF(OR($D19="",$C19="",$C19&lt;=0),"",IF(AND((($B$3-YEAR($D19))*12+(12-MONTH($D19)))&gt;=0,MOD((($B$3-YEAR($D19))*12+(12-MONTH($D19))),$C19)=0),"●",""))</f>
        <v/>
      </c>
      <c r="Q19" s="20" t="str">
        <f aca="false">IF($A19="","",COUNTIF(E19:P19,"●"))</f>
        <v/>
      </c>
    </row>
    <row r="20" customFormat="false" ht="15" hidden="false" customHeight="false" outlineLevel="0" collapsed="false">
      <c r="A20" s="18" t="str">
        <f aca="false">IF(Wartungsplan!A16="","",Wartungsplan!A16)</f>
        <v/>
      </c>
      <c r="B20" s="18" t="str">
        <f aca="false">IF(Wartungsplan!A16="","",Wartungsplan!B16)</f>
        <v/>
      </c>
      <c r="C20" s="18" t="str">
        <f aca="false">IF(Wartungsplan!A16="","",IF(Wartungsplan!L16="","",Wartungsplan!L16))</f>
        <v/>
      </c>
      <c r="D20" s="19" t="str">
        <f aca="false">IF(Wartungsplan!A16="","",Wartungsplan!S16)</f>
        <v/>
      </c>
      <c r="E20" s="20" t="str">
        <f aca="false">IF(OR($D20="",$C20="",$C20&lt;=0),"",IF(AND((($B$3-YEAR($D20))*12+(1-MONTH($D20)))&gt;=0,MOD((($B$3-YEAR($D20))*12+(1-MONTH($D20))),$C20)=0),"●",""))</f>
        <v/>
      </c>
      <c r="F20" s="20" t="str">
        <f aca="false">IF(OR($D20="",$C20="",$C20&lt;=0),"",IF(AND((($B$3-YEAR($D20))*12+(2-MONTH($D20)))&gt;=0,MOD((($B$3-YEAR($D20))*12+(2-MONTH($D20))),$C20)=0),"●",""))</f>
        <v/>
      </c>
      <c r="G20" s="20" t="str">
        <f aca="false">IF(OR($D20="",$C20="",$C20&lt;=0),"",IF(AND((($B$3-YEAR($D20))*12+(3-MONTH($D20)))&gt;=0,MOD((($B$3-YEAR($D20))*12+(3-MONTH($D20))),$C20)=0),"●",""))</f>
        <v/>
      </c>
      <c r="H20" s="20" t="str">
        <f aca="false">IF(OR($D20="",$C20="",$C20&lt;=0),"",IF(AND((($B$3-YEAR($D20))*12+(4-MONTH($D20)))&gt;=0,MOD((($B$3-YEAR($D20))*12+(4-MONTH($D20))),$C20)=0),"●",""))</f>
        <v/>
      </c>
      <c r="I20" s="20" t="str">
        <f aca="false">IF(OR($D20="",$C20="",$C20&lt;=0),"",IF(AND((($B$3-YEAR($D20))*12+(5-MONTH($D20)))&gt;=0,MOD((($B$3-YEAR($D20))*12+(5-MONTH($D20))),$C20)=0),"●",""))</f>
        <v/>
      </c>
      <c r="J20" s="20" t="str">
        <f aca="false">IF(OR($D20="",$C20="",$C20&lt;=0),"",IF(AND((($B$3-YEAR($D20))*12+(6-MONTH($D20)))&gt;=0,MOD((($B$3-YEAR($D20))*12+(6-MONTH($D20))),$C20)=0),"●",""))</f>
        <v/>
      </c>
      <c r="K20" s="20" t="str">
        <f aca="false">IF(OR($D20="",$C20="",$C20&lt;=0),"",IF(AND((($B$3-YEAR($D20))*12+(7-MONTH($D20)))&gt;=0,MOD((($B$3-YEAR($D20))*12+(7-MONTH($D20))),$C20)=0),"●",""))</f>
        <v/>
      </c>
      <c r="L20" s="20" t="str">
        <f aca="false">IF(OR($D20="",$C20="",$C20&lt;=0),"",IF(AND((($B$3-YEAR($D20))*12+(8-MONTH($D20)))&gt;=0,MOD((($B$3-YEAR($D20))*12+(8-MONTH($D20))),$C20)=0),"●",""))</f>
        <v/>
      </c>
      <c r="M20" s="20" t="str">
        <f aca="false">IF(OR($D20="",$C20="",$C20&lt;=0),"",IF(AND((($B$3-YEAR($D20))*12+(9-MONTH($D20)))&gt;=0,MOD((($B$3-YEAR($D20))*12+(9-MONTH($D20))),$C20)=0),"●",""))</f>
        <v/>
      </c>
      <c r="N20" s="20" t="str">
        <f aca="false">IF(OR($D20="",$C20="",$C20&lt;=0),"",IF(AND((($B$3-YEAR($D20))*12+(10-MONTH($D20)))&gt;=0,MOD((($B$3-YEAR($D20))*12+(10-MONTH($D20))),$C20)=0),"●",""))</f>
        <v/>
      </c>
      <c r="O20" s="20" t="str">
        <f aca="false">IF(OR($D20="",$C20="",$C20&lt;=0),"",IF(AND((($B$3-YEAR($D20))*12+(11-MONTH($D20)))&gt;=0,MOD((($B$3-YEAR($D20))*12+(11-MONTH($D20))),$C20)=0),"●",""))</f>
        <v/>
      </c>
      <c r="P20" s="20" t="str">
        <f aca="false">IF(OR($D20="",$C20="",$C20&lt;=0),"",IF(AND((($B$3-YEAR($D20))*12+(12-MONTH($D20)))&gt;=0,MOD((($B$3-YEAR($D20))*12+(12-MONTH($D20))),$C20)=0),"●",""))</f>
        <v/>
      </c>
      <c r="Q20" s="20" t="str">
        <f aca="false">IF($A20="","",COUNTIF(E20:P20,"●"))</f>
        <v/>
      </c>
    </row>
    <row r="21" customFormat="false" ht="15" hidden="false" customHeight="false" outlineLevel="0" collapsed="false">
      <c r="A21" s="18" t="str">
        <f aca="false">IF(Wartungsplan!A17="","",Wartungsplan!A17)</f>
        <v/>
      </c>
      <c r="B21" s="18" t="str">
        <f aca="false">IF(Wartungsplan!A17="","",Wartungsplan!B17)</f>
        <v/>
      </c>
      <c r="C21" s="18" t="str">
        <f aca="false">IF(Wartungsplan!A17="","",IF(Wartungsplan!L17="","",Wartungsplan!L17))</f>
        <v/>
      </c>
      <c r="D21" s="19" t="str">
        <f aca="false">IF(Wartungsplan!A17="","",Wartungsplan!S17)</f>
        <v/>
      </c>
      <c r="E21" s="20" t="str">
        <f aca="false">IF(OR($D21="",$C21="",$C21&lt;=0),"",IF(AND((($B$3-YEAR($D21))*12+(1-MONTH($D21)))&gt;=0,MOD((($B$3-YEAR($D21))*12+(1-MONTH($D21))),$C21)=0),"●",""))</f>
        <v/>
      </c>
      <c r="F21" s="20" t="str">
        <f aca="false">IF(OR($D21="",$C21="",$C21&lt;=0),"",IF(AND((($B$3-YEAR($D21))*12+(2-MONTH($D21)))&gt;=0,MOD((($B$3-YEAR($D21))*12+(2-MONTH($D21))),$C21)=0),"●",""))</f>
        <v/>
      </c>
      <c r="G21" s="20" t="str">
        <f aca="false">IF(OR($D21="",$C21="",$C21&lt;=0),"",IF(AND((($B$3-YEAR($D21))*12+(3-MONTH($D21)))&gt;=0,MOD((($B$3-YEAR($D21))*12+(3-MONTH($D21))),$C21)=0),"●",""))</f>
        <v/>
      </c>
      <c r="H21" s="20" t="str">
        <f aca="false">IF(OR($D21="",$C21="",$C21&lt;=0),"",IF(AND((($B$3-YEAR($D21))*12+(4-MONTH($D21)))&gt;=0,MOD((($B$3-YEAR($D21))*12+(4-MONTH($D21))),$C21)=0),"●",""))</f>
        <v/>
      </c>
      <c r="I21" s="20" t="str">
        <f aca="false">IF(OR($D21="",$C21="",$C21&lt;=0),"",IF(AND((($B$3-YEAR($D21))*12+(5-MONTH($D21)))&gt;=0,MOD((($B$3-YEAR($D21))*12+(5-MONTH($D21))),$C21)=0),"●",""))</f>
        <v/>
      </c>
      <c r="J21" s="20" t="str">
        <f aca="false">IF(OR($D21="",$C21="",$C21&lt;=0),"",IF(AND((($B$3-YEAR($D21))*12+(6-MONTH($D21)))&gt;=0,MOD((($B$3-YEAR($D21))*12+(6-MONTH($D21))),$C21)=0),"●",""))</f>
        <v/>
      </c>
      <c r="K21" s="20" t="str">
        <f aca="false">IF(OR($D21="",$C21="",$C21&lt;=0),"",IF(AND((($B$3-YEAR($D21))*12+(7-MONTH($D21)))&gt;=0,MOD((($B$3-YEAR($D21))*12+(7-MONTH($D21))),$C21)=0),"●",""))</f>
        <v/>
      </c>
      <c r="L21" s="20" t="str">
        <f aca="false">IF(OR($D21="",$C21="",$C21&lt;=0),"",IF(AND((($B$3-YEAR($D21))*12+(8-MONTH($D21)))&gt;=0,MOD((($B$3-YEAR($D21))*12+(8-MONTH($D21))),$C21)=0),"●",""))</f>
        <v/>
      </c>
      <c r="M21" s="20" t="str">
        <f aca="false">IF(OR($D21="",$C21="",$C21&lt;=0),"",IF(AND((($B$3-YEAR($D21))*12+(9-MONTH($D21)))&gt;=0,MOD((($B$3-YEAR($D21))*12+(9-MONTH($D21))),$C21)=0),"●",""))</f>
        <v/>
      </c>
      <c r="N21" s="20" t="str">
        <f aca="false">IF(OR($D21="",$C21="",$C21&lt;=0),"",IF(AND((($B$3-YEAR($D21))*12+(10-MONTH($D21)))&gt;=0,MOD((($B$3-YEAR($D21))*12+(10-MONTH($D21))),$C21)=0),"●",""))</f>
        <v/>
      </c>
      <c r="O21" s="20" t="str">
        <f aca="false">IF(OR($D21="",$C21="",$C21&lt;=0),"",IF(AND((($B$3-YEAR($D21))*12+(11-MONTH($D21)))&gt;=0,MOD((($B$3-YEAR($D21))*12+(11-MONTH($D21))),$C21)=0),"●",""))</f>
        <v/>
      </c>
      <c r="P21" s="20" t="str">
        <f aca="false">IF(OR($D21="",$C21="",$C21&lt;=0),"",IF(AND((($B$3-YEAR($D21))*12+(12-MONTH($D21)))&gt;=0,MOD((($B$3-YEAR($D21))*12+(12-MONTH($D21))),$C21)=0),"●",""))</f>
        <v/>
      </c>
      <c r="Q21" s="20" t="str">
        <f aca="false">IF($A21="","",COUNTIF(E21:P21,"●"))</f>
        <v/>
      </c>
    </row>
    <row r="22" customFormat="false" ht="15" hidden="false" customHeight="false" outlineLevel="0" collapsed="false">
      <c r="A22" s="18" t="str">
        <f aca="false">IF(Wartungsplan!A18="","",Wartungsplan!A18)</f>
        <v/>
      </c>
      <c r="B22" s="18" t="str">
        <f aca="false">IF(Wartungsplan!A18="","",Wartungsplan!B18)</f>
        <v/>
      </c>
      <c r="C22" s="18" t="str">
        <f aca="false">IF(Wartungsplan!A18="","",IF(Wartungsplan!L18="","",Wartungsplan!L18))</f>
        <v/>
      </c>
      <c r="D22" s="19" t="str">
        <f aca="false">IF(Wartungsplan!A18="","",Wartungsplan!S18)</f>
        <v/>
      </c>
      <c r="E22" s="20" t="str">
        <f aca="false">IF(OR($D22="",$C22="",$C22&lt;=0),"",IF(AND((($B$3-YEAR($D22))*12+(1-MONTH($D22)))&gt;=0,MOD((($B$3-YEAR($D22))*12+(1-MONTH($D22))),$C22)=0),"●",""))</f>
        <v/>
      </c>
      <c r="F22" s="20" t="str">
        <f aca="false">IF(OR($D22="",$C22="",$C22&lt;=0),"",IF(AND((($B$3-YEAR($D22))*12+(2-MONTH($D22)))&gt;=0,MOD((($B$3-YEAR($D22))*12+(2-MONTH($D22))),$C22)=0),"●",""))</f>
        <v/>
      </c>
      <c r="G22" s="20" t="str">
        <f aca="false">IF(OR($D22="",$C22="",$C22&lt;=0),"",IF(AND((($B$3-YEAR($D22))*12+(3-MONTH($D22)))&gt;=0,MOD((($B$3-YEAR($D22))*12+(3-MONTH($D22))),$C22)=0),"●",""))</f>
        <v/>
      </c>
      <c r="H22" s="20" t="str">
        <f aca="false">IF(OR($D22="",$C22="",$C22&lt;=0),"",IF(AND((($B$3-YEAR($D22))*12+(4-MONTH($D22)))&gt;=0,MOD((($B$3-YEAR($D22))*12+(4-MONTH($D22))),$C22)=0),"●",""))</f>
        <v/>
      </c>
      <c r="I22" s="20" t="str">
        <f aca="false">IF(OR($D22="",$C22="",$C22&lt;=0),"",IF(AND((($B$3-YEAR($D22))*12+(5-MONTH($D22)))&gt;=0,MOD((($B$3-YEAR($D22))*12+(5-MONTH($D22))),$C22)=0),"●",""))</f>
        <v/>
      </c>
      <c r="J22" s="20" t="str">
        <f aca="false">IF(OR($D22="",$C22="",$C22&lt;=0),"",IF(AND((($B$3-YEAR($D22))*12+(6-MONTH($D22)))&gt;=0,MOD((($B$3-YEAR($D22))*12+(6-MONTH($D22))),$C22)=0),"●",""))</f>
        <v/>
      </c>
      <c r="K22" s="20" t="str">
        <f aca="false">IF(OR($D22="",$C22="",$C22&lt;=0),"",IF(AND((($B$3-YEAR($D22))*12+(7-MONTH($D22)))&gt;=0,MOD((($B$3-YEAR($D22))*12+(7-MONTH($D22))),$C22)=0),"●",""))</f>
        <v/>
      </c>
      <c r="L22" s="20" t="str">
        <f aca="false">IF(OR($D22="",$C22="",$C22&lt;=0),"",IF(AND((($B$3-YEAR($D22))*12+(8-MONTH($D22)))&gt;=0,MOD((($B$3-YEAR($D22))*12+(8-MONTH($D22))),$C22)=0),"●",""))</f>
        <v/>
      </c>
      <c r="M22" s="20" t="str">
        <f aca="false">IF(OR($D22="",$C22="",$C22&lt;=0),"",IF(AND((($B$3-YEAR($D22))*12+(9-MONTH($D22)))&gt;=0,MOD((($B$3-YEAR($D22))*12+(9-MONTH($D22))),$C22)=0),"●",""))</f>
        <v/>
      </c>
      <c r="N22" s="20" t="str">
        <f aca="false">IF(OR($D22="",$C22="",$C22&lt;=0),"",IF(AND((($B$3-YEAR($D22))*12+(10-MONTH($D22)))&gt;=0,MOD((($B$3-YEAR($D22))*12+(10-MONTH($D22))),$C22)=0),"●",""))</f>
        <v/>
      </c>
      <c r="O22" s="20" t="str">
        <f aca="false">IF(OR($D22="",$C22="",$C22&lt;=0),"",IF(AND((($B$3-YEAR($D22))*12+(11-MONTH($D22)))&gt;=0,MOD((($B$3-YEAR($D22))*12+(11-MONTH($D22))),$C22)=0),"●",""))</f>
        <v/>
      </c>
      <c r="P22" s="20" t="str">
        <f aca="false">IF(OR($D22="",$C22="",$C22&lt;=0),"",IF(AND((($B$3-YEAR($D22))*12+(12-MONTH($D22)))&gt;=0,MOD((($B$3-YEAR($D22))*12+(12-MONTH($D22))),$C22)=0),"●",""))</f>
        <v/>
      </c>
      <c r="Q22" s="20" t="str">
        <f aca="false">IF($A22="","",COUNTIF(E22:P22,"●"))</f>
        <v/>
      </c>
    </row>
    <row r="23" customFormat="false" ht="15" hidden="false" customHeight="false" outlineLevel="0" collapsed="false">
      <c r="A23" s="18" t="str">
        <f aca="false">IF(Wartungsplan!A19="","",Wartungsplan!A19)</f>
        <v/>
      </c>
      <c r="B23" s="18" t="str">
        <f aca="false">IF(Wartungsplan!A19="","",Wartungsplan!B19)</f>
        <v/>
      </c>
      <c r="C23" s="18" t="str">
        <f aca="false">IF(Wartungsplan!A19="","",IF(Wartungsplan!L19="","",Wartungsplan!L19))</f>
        <v/>
      </c>
      <c r="D23" s="19" t="str">
        <f aca="false">IF(Wartungsplan!A19="","",Wartungsplan!S19)</f>
        <v/>
      </c>
      <c r="E23" s="20" t="str">
        <f aca="false">IF(OR($D23="",$C23="",$C23&lt;=0),"",IF(AND((($B$3-YEAR($D23))*12+(1-MONTH($D23)))&gt;=0,MOD((($B$3-YEAR($D23))*12+(1-MONTH($D23))),$C23)=0),"●",""))</f>
        <v/>
      </c>
      <c r="F23" s="20" t="str">
        <f aca="false">IF(OR($D23="",$C23="",$C23&lt;=0),"",IF(AND((($B$3-YEAR($D23))*12+(2-MONTH($D23)))&gt;=0,MOD((($B$3-YEAR($D23))*12+(2-MONTH($D23))),$C23)=0),"●",""))</f>
        <v/>
      </c>
      <c r="G23" s="20" t="str">
        <f aca="false">IF(OR($D23="",$C23="",$C23&lt;=0),"",IF(AND((($B$3-YEAR($D23))*12+(3-MONTH($D23)))&gt;=0,MOD((($B$3-YEAR($D23))*12+(3-MONTH($D23))),$C23)=0),"●",""))</f>
        <v/>
      </c>
      <c r="H23" s="20" t="str">
        <f aca="false">IF(OR($D23="",$C23="",$C23&lt;=0),"",IF(AND((($B$3-YEAR($D23))*12+(4-MONTH($D23)))&gt;=0,MOD((($B$3-YEAR($D23))*12+(4-MONTH($D23))),$C23)=0),"●",""))</f>
        <v/>
      </c>
      <c r="I23" s="20" t="str">
        <f aca="false">IF(OR($D23="",$C23="",$C23&lt;=0),"",IF(AND((($B$3-YEAR($D23))*12+(5-MONTH($D23)))&gt;=0,MOD((($B$3-YEAR($D23))*12+(5-MONTH($D23))),$C23)=0),"●",""))</f>
        <v/>
      </c>
      <c r="J23" s="20" t="str">
        <f aca="false">IF(OR($D23="",$C23="",$C23&lt;=0),"",IF(AND((($B$3-YEAR($D23))*12+(6-MONTH($D23)))&gt;=0,MOD((($B$3-YEAR($D23))*12+(6-MONTH($D23))),$C23)=0),"●",""))</f>
        <v/>
      </c>
      <c r="K23" s="20" t="str">
        <f aca="false">IF(OR($D23="",$C23="",$C23&lt;=0),"",IF(AND((($B$3-YEAR($D23))*12+(7-MONTH($D23)))&gt;=0,MOD((($B$3-YEAR($D23))*12+(7-MONTH($D23))),$C23)=0),"●",""))</f>
        <v/>
      </c>
      <c r="L23" s="20" t="str">
        <f aca="false">IF(OR($D23="",$C23="",$C23&lt;=0),"",IF(AND((($B$3-YEAR($D23))*12+(8-MONTH($D23)))&gt;=0,MOD((($B$3-YEAR($D23))*12+(8-MONTH($D23))),$C23)=0),"●",""))</f>
        <v/>
      </c>
      <c r="M23" s="20" t="str">
        <f aca="false">IF(OR($D23="",$C23="",$C23&lt;=0),"",IF(AND((($B$3-YEAR($D23))*12+(9-MONTH($D23)))&gt;=0,MOD((($B$3-YEAR($D23))*12+(9-MONTH($D23))),$C23)=0),"●",""))</f>
        <v/>
      </c>
      <c r="N23" s="20" t="str">
        <f aca="false">IF(OR($D23="",$C23="",$C23&lt;=0),"",IF(AND((($B$3-YEAR($D23))*12+(10-MONTH($D23)))&gt;=0,MOD((($B$3-YEAR($D23))*12+(10-MONTH($D23))),$C23)=0),"●",""))</f>
        <v/>
      </c>
      <c r="O23" s="20" t="str">
        <f aca="false">IF(OR($D23="",$C23="",$C23&lt;=0),"",IF(AND((($B$3-YEAR($D23))*12+(11-MONTH($D23)))&gt;=0,MOD((($B$3-YEAR($D23))*12+(11-MONTH($D23))),$C23)=0),"●",""))</f>
        <v/>
      </c>
      <c r="P23" s="20" t="str">
        <f aca="false">IF(OR($D23="",$C23="",$C23&lt;=0),"",IF(AND((($B$3-YEAR($D23))*12+(12-MONTH($D23)))&gt;=0,MOD((($B$3-YEAR($D23))*12+(12-MONTH($D23))),$C23)=0),"●",""))</f>
        <v/>
      </c>
      <c r="Q23" s="20" t="str">
        <f aca="false">IF($A23="","",COUNTIF(E23:P23,"●"))</f>
        <v/>
      </c>
    </row>
    <row r="24" customFormat="false" ht="15" hidden="false" customHeight="false" outlineLevel="0" collapsed="false">
      <c r="A24" s="18" t="str">
        <f aca="false">IF(Wartungsplan!A20="","",Wartungsplan!A20)</f>
        <v/>
      </c>
      <c r="B24" s="18" t="str">
        <f aca="false">IF(Wartungsplan!A20="","",Wartungsplan!B20)</f>
        <v/>
      </c>
      <c r="C24" s="18" t="str">
        <f aca="false">IF(Wartungsplan!A20="","",IF(Wartungsplan!L20="","",Wartungsplan!L20))</f>
        <v/>
      </c>
      <c r="D24" s="19" t="str">
        <f aca="false">IF(Wartungsplan!A20="","",Wartungsplan!S20)</f>
        <v/>
      </c>
      <c r="E24" s="20" t="str">
        <f aca="false">IF(OR($D24="",$C24="",$C24&lt;=0),"",IF(AND((($B$3-YEAR($D24))*12+(1-MONTH($D24)))&gt;=0,MOD((($B$3-YEAR($D24))*12+(1-MONTH($D24))),$C24)=0),"●",""))</f>
        <v/>
      </c>
      <c r="F24" s="20" t="str">
        <f aca="false">IF(OR($D24="",$C24="",$C24&lt;=0),"",IF(AND((($B$3-YEAR($D24))*12+(2-MONTH($D24)))&gt;=0,MOD((($B$3-YEAR($D24))*12+(2-MONTH($D24))),$C24)=0),"●",""))</f>
        <v/>
      </c>
      <c r="G24" s="20" t="str">
        <f aca="false">IF(OR($D24="",$C24="",$C24&lt;=0),"",IF(AND((($B$3-YEAR($D24))*12+(3-MONTH($D24)))&gt;=0,MOD((($B$3-YEAR($D24))*12+(3-MONTH($D24))),$C24)=0),"●",""))</f>
        <v/>
      </c>
      <c r="H24" s="20" t="str">
        <f aca="false">IF(OR($D24="",$C24="",$C24&lt;=0),"",IF(AND((($B$3-YEAR($D24))*12+(4-MONTH($D24)))&gt;=0,MOD((($B$3-YEAR($D24))*12+(4-MONTH($D24))),$C24)=0),"●",""))</f>
        <v/>
      </c>
      <c r="I24" s="20" t="str">
        <f aca="false">IF(OR($D24="",$C24="",$C24&lt;=0),"",IF(AND((($B$3-YEAR($D24))*12+(5-MONTH($D24)))&gt;=0,MOD((($B$3-YEAR($D24))*12+(5-MONTH($D24))),$C24)=0),"●",""))</f>
        <v/>
      </c>
      <c r="J24" s="20" t="str">
        <f aca="false">IF(OR($D24="",$C24="",$C24&lt;=0),"",IF(AND((($B$3-YEAR($D24))*12+(6-MONTH($D24)))&gt;=0,MOD((($B$3-YEAR($D24))*12+(6-MONTH($D24))),$C24)=0),"●",""))</f>
        <v/>
      </c>
      <c r="K24" s="20" t="str">
        <f aca="false">IF(OR($D24="",$C24="",$C24&lt;=0),"",IF(AND((($B$3-YEAR($D24))*12+(7-MONTH($D24)))&gt;=0,MOD((($B$3-YEAR($D24))*12+(7-MONTH($D24))),$C24)=0),"●",""))</f>
        <v/>
      </c>
      <c r="L24" s="20" t="str">
        <f aca="false">IF(OR($D24="",$C24="",$C24&lt;=0),"",IF(AND((($B$3-YEAR($D24))*12+(8-MONTH($D24)))&gt;=0,MOD((($B$3-YEAR($D24))*12+(8-MONTH($D24))),$C24)=0),"●",""))</f>
        <v/>
      </c>
      <c r="M24" s="20" t="str">
        <f aca="false">IF(OR($D24="",$C24="",$C24&lt;=0),"",IF(AND((($B$3-YEAR($D24))*12+(9-MONTH($D24)))&gt;=0,MOD((($B$3-YEAR($D24))*12+(9-MONTH($D24))),$C24)=0),"●",""))</f>
        <v/>
      </c>
      <c r="N24" s="20" t="str">
        <f aca="false">IF(OR($D24="",$C24="",$C24&lt;=0),"",IF(AND((($B$3-YEAR($D24))*12+(10-MONTH($D24)))&gt;=0,MOD((($B$3-YEAR($D24))*12+(10-MONTH($D24))),$C24)=0),"●",""))</f>
        <v/>
      </c>
      <c r="O24" s="20" t="str">
        <f aca="false">IF(OR($D24="",$C24="",$C24&lt;=0),"",IF(AND((($B$3-YEAR($D24))*12+(11-MONTH($D24)))&gt;=0,MOD((($B$3-YEAR($D24))*12+(11-MONTH($D24))),$C24)=0),"●",""))</f>
        <v/>
      </c>
      <c r="P24" s="20" t="str">
        <f aca="false">IF(OR($D24="",$C24="",$C24&lt;=0),"",IF(AND((($B$3-YEAR($D24))*12+(12-MONTH($D24)))&gt;=0,MOD((($B$3-YEAR($D24))*12+(12-MONTH($D24))),$C24)=0),"●",""))</f>
        <v/>
      </c>
      <c r="Q24" s="20" t="str">
        <f aca="false">IF($A24="","",COUNTIF(E24:P24,"●"))</f>
        <v/>
      </c>
    </row>
    <row r="25" customFormat="false" ht="15" hidden="false" customHeight="false" outlineLevel="0" collapsed="false">
      <c r="A25" s="18" t="str">
        <f aca="false">IF(Wartungsplan!A21="","",Wartungsplan!A21)</f>
        <v/>
      </c>
      <c r="B25" s="18" t="str">
        <f aca="false">IF(Wartungsplan!A21="","",Wartungsplan!B21)</f>
        <v/>
      </c>
      <c r="C25" s="18" t="str">
        <f aca="false">IF(Wartungsplan!A21="","",IF(Wartungsplan!L21="","",Wartungsplan!L21))</f>
        <v/>
      </c>
      <c r="D25" s="19" t="str">
        <f aca="false">IF(Wartungsplan!A21="","",Wartungsplan!S21)</f>
        <v/>
      </c>
      <c r="E25" s="20" t="str">
        <f aca="false">IF(OR($D25="",$C25="",$C25&lt;=0),"",IF(AND((($B$3-YEAR($D25))*12+(1-MONTH($D25)))&gt;=0,MOD((($B$3-YEAR($D25))*12+(1-MONTH($D25))),$C25)=0),"●",""))</f>
        <v/>
      </c>
      <c r="F25" s="20" t="str">
        <f aca="false">IF(OR($D25="",$C25="",$C25&lt;=0),"",IF(AND((($B$3-YEAR($D25))*12+(2-MONTH($D25)))&gt;=0,MOD((($B$3-YEAR($D25))*12+(2-MONTH($D25))),$C25)=0),"●",""))</f>
        <v/>
      </c>
      <c r="G25" s="20" t="str">
        <f aca="false">IF(OR($D25="",$C25="",$C25&lt;=0),"",IF(AND((($B$3-YEAR($D25))*12+(3-MONTH($D25)))&gt;=0,MOD((($B$3-YEAR($D25))*12+(3-MONTH($D25))),$C25)=0),"●",""))</f>
        <v/>
      </c>
      <c r="H25" s="20" t="str">
        <f aca="false">IF(OR($D25="",$C25="",$C25&lt;=0),"",IF(AND((($B$3-YEAR($D25))*12+(4-MONTH($D25)))&gt;=0,MOD((($B$3-YEAR($D25))*12+(4-MONTH($D25))),$C25)=0),"●",""))</f>
        <v/>
      </c>
      <c r="I25" s="20" t="str">
        <f aca="false">IF(OR($D25="",$C25="",$C25&lt;=0),"",IF(AND((($B$3-YEAR($D25))*12+(5-MONTH($D25)))&gt;=0,MOD((($B$3-YEAR($D25))*12+(5-MONTH($D25))),$C25)=0),"●",""))</f>
        <v/>
      </c>
      <c r="J25" s="20" t="str">
        <f aca="false">IF(OR($D25="",$C25="",$C25&lt;=0),"",IF(AND((($B$3-YEAR($D25))*12+(6-MONTH($D25)))&gt;=0,MOD((($B$3-YEAR($D25))*12+(6-MONTH($D25))),$C25)=0),"●",""))</f>
        <v/>
      </c>
      <c r="K25" s="20" t="str">
        <f aca="false">IF(OR($D25="",$C25="",$C25&lt;=0),"",IF(AND((($B$3-YEAR($D25))*12+(7-MONTH($D25)))&gt;=0,MOD((($B$3-YEAR($D25))*12+(7-MONTH($D25))),$C25)=0),"●",""))</f>
        <v/>
      </c>
      <c r="L25" s="20" t="str">
        <f aca="false">IF(OR($D25="",$C25="",$C25&lt;=0),"",IF(AND((($B$3-YEAR($D25))*12+(8-MONTH($D25)))&gt;=0,MOD((($B$3-YEAR($D25))*12+(8-MONTH($D25))),$C25)=0),"●",""))</f>
        <v/>
      </c>
      <c r="M25" s="20" t="str">
        <f aca="false">IF(OR($D25="",$C25="",$C25&lt;=0),"",IF(AND((($B$3-YEAR($D25))*12+(9-MONTH($D25)))&gt;=0,MOD((($B$3-YEAR($D25))*12+(9-MONTH($D25))),$C25)=0),"●",""))</f>
        <v/>
      </c>
      <c r="N25" s="20" t="str">
        <f aca="false">IF(OR($D25="",$C25="",$C25&lt;=0),"",IF(AND((($B$3-YEAR($D25))*12+(10-MONTH($D25)))&gt;=0,MOD((($B$3-YEAR($D25))*12+(10-MONTH($D25))),$C25)=0),"●",""))</f>
        <v/>
      </c>
      <c r="O25" s="20" t="str">
        <f aca="false">IF(OR($D25="",$C25="",$C25&lt;=0),"",IF(AND((($B$3-YEAR($D25))*12+(11-MONTH($D25)))&gt;=0,MOD((($B$3-YEAR($D25))*12+(11-MONTH($D25))),$C25)=0),"●",""))</f>
        <v/>
      </c>
      <c r="P25" s="20" t="str">
        <f aca="false">IF(OR($D25="",$C25="",$C25&lt;=0),"",IF(AND((($B$3-YEAR($D25))*12+(12-MONTH($D25)))&gt;=0,MOD((($B$3-YEAR($D25))*12+(12-MONTH($D25))),$C25)=0),"●",""))</f>
        <v/>
      </c>
      <c r="Q25" s="20" t="str">
        <f aca="false">IF($A25="","",COUNTIF(E25:P25,"●"))</f>
        <v/>
      </c>
    </row>
    <row r="26" customFormat="false" ht="15" hidden="false" customHeight="false" outlineLevel="0" collapsed="false">
      <c r="A26" s="18" t="str">
        <f aca="false">IF(Wartungsplan!A22="","",Wartungsplan!A22)</f>
        <v/>
      </c>
      <c r="B26" s="18" t="str">
        <f aca="false">IF(Wartungsplan!A22="","",Wartungsplan!B22)</f>
        <v/>
      </c>
      <c r="C26" s="18" t="str">
        <f aca="false">IF(Wartungsplan!A22="","",IF(Wartungsplan!L22="","",Wartungsplan!L22))</f>
        <v/>
      </c>
      <c r="D26" s="19" t="str">
        <f aca="false">IF(Wartungsplan!A22="","",Wartungsplan!S22)</f>
        <v/>
      </c>
      <c r="E26" s="20" t="str">
        <f aca="false">IF(OR($D26="",$C26="",$C26&lt;=0),"",IF(AND((($B$3-YEAR($D26))*12+(1-MONTH($D26)))&gt;=0,MOD((($B$3-YEAR($D26))*12+(1-MONTH($D26))),$C26)=0),"●",""))</f>
        <v/>
      </c>
      <c r="F26" s="20" t="str">
        <f aca="false">IF(OR($D26="",$C26="",$C26&lt;=0),"",IF(AND((($B$3-YEAR($D26))*12+(2-MONTH($D26)))&gt;=0,MOD((($B$3-YEAR($D26))*12+(2-MONTH($D26))),$C26)=0),"●",""))</f>
        <v/>
      </c>
      <c r="G26" s="20" t="str">
        <f aca="false">IF(OR($D26="",$C26="",$C26&lt;=0),"",IF(AND((($B$3-YEAR($D26))*12+(3-MONTH($D26)))&gt;=0,MOD((($B$3-YEAR($D26))*12+(3-MONTH($D26))),$C26)=0),"●",""))</f>
        <v/>
      </c>
      <c r="H26" s="20" t="str">
        <f aca="false">IF(OR($D26="",$C26="",$C26&lt;=0),"",IF(AND((($B$3-YEAR($D26))*12+(4-MONTH($D26)))&gt;=0,MOD((($B$3-YEAR($D26))*12+(4-MONTH($D26))),$C26)=0),"●",""))</f>
        <v/>
      </c>
      <c r="I26" s="20" t="str">
        <f aca="false">IF(OR($D26="",$C26="",$C26&lt;=0),"",IF(AND((($B$3-YEAR($D26))*12+(5-MONTH($D26)))&gt;=0,MOD((($B$3-YEAR($D26))*12+(5-MONTH($D26))),$C26)=0),"●",""))</f>
        <v/>
      </c>
      <c r="J26" s="20" t="str">
        <f aca="false">IF(OR($D26="",$C26="",$C26&lt;=0),"",IF(AND((($B$3-YEAR($D26))*12+(6-MONTH($D26)))&gt;=0,MOD((($B$3-YEAR($D26))*12+(6-MONTH($D26))),$C26)=0),"●",""))</f>
        <v/>
      </c>
      <c r="K26" s="20" t="str">
        <f aca="false">IF(OR($D26="",$C26="",$C26&lt;=0),"",IF(AND((($B$3-YEAR($D26))*12+(7-MONTH($D26)))&gt;=0,MOD((($B$3-YEAR($D26))*12+(7-MONTH($D26))),$C26)=0),"●",""))</f>
        <v/>
      </c>
      <c r="L26" s="20" t="str">
        <f aca="false">IF(OR($D26="",$C26="",$C26&lt;=0),"",IF(AND((($B$3-YEAR($D26))*12+(8-MONTH($D26)))&gt;=0,MOD((($B$3-YEAR($D26))*12+(8-MONTH($D26))),$C26)=0),"●",""))</f>
        <v/>
      </c>
      <c r="M26" s="20" t="str">
        <f aca="false">IF(OR($D26="",$C26="",$C26&lt;=0),"",IF(AND((($B$3-YEAR($D26))*12+(9-MONTH($D26)))&gt;=0,MOD((($B$3-YEAR($D26))*12+(9-MONTH($D26))),$C26)=0),"●",""))</f>
        <v/>
      </c>
      <c r="N26" s="20" t="str">
        <f aca="false">IF(OR($D26="",$C26="",$C26&lt;=0),"",IF(AND((($B$3-YEAR($D26))*12+(10-MONTH($D26)))&gt;=0,MOD((($B$3-YEAR($D26))*12+(10-MONTH($D26))),$C26)=0),"●",""))</f>
        <v/>
      </c>
      <c r="O26" s="20" t="str">
        <f aca="false">IF(OR($D26="",$C26="",$C26&lt;=0),"",IF(AND((($B$3-YEAR($D26))*12+(11-MONTH($D26)))&gt;=0,MOD((($B$3-YEAR($D26))*12+(11-MONTH($D26))),$C26)=0),"●",""))</f>
        <v/>
      </c>
      <c r="P26" s="20" t="str">
        <f aca="false">IF(OR($D26="",$C26="",$C26&lt;=0),"",IF(AND((($B$3-YEAR($D26))*12+(12-MONTH($D26)))&gt;=0,MOD((($B$3-YEAR($D26))*12+(12-MONTH($D26))),$C26)=0),"●",""))</f>
        <v/>
      </c>
      <c r="Q26" s="20" t="str">
        <f aca="false">IF($A26="","",COUNTIF(E26:P26,"●"))</f>
        <v/>
      </c>
    </row>
    <row r="27" customFormat="false" ht="15" hidden="false" customHeight="false" outlineLevel="0" collapsed="false">
      <c r="A27" s="18" t="str">
        <f aca="false">IF(Wartungsplan!A23="","",Wartungsplan!A23)</f>
        <v/>
      </c>
      <c r="B27" s="18" t="str">
        <f aca="false">IF(Wartungsplan!A23="","",Wartungsplan!B23)</f>
        <v/>
      </c>
      <c r="C27" s="18" t="str">
        <f aca="false">IF(Wartungsplan!A23="","",IF(Wartungsplan!L23="","",Wartungsplan!L23))</f>
        <v/>
      </c>
      <c r="D27" s="19" t="str">
        <f aca="false">IF(Wartungsplan!A23="","",Wartungsplan!S23)</f>
        <v/>
      </c>
      <c r="E27" s="20" t="str">
        <f aca="false">IF(OR($D27="",$C27="",$C27&lt;=0),"",IF(AND((($B$3-YEAR($D27))*12+(1-MONTH($D27)))&gt;=0,MOD((($B$3-YEAR($D27))*12+(1-MONTH($D27))),$C27)=0),"●",""))</f>
        <v/>
      </c>
      <c r="F27" s="20" t="str">
        <f aca="false">IF(OR($D27="",$C27="",$C27&lt;=0),"",IF(AND((($B$3-YEAR($D27))*12+(2-MONTH($D27)))&gt;=0,MOD((($B$3-YEAR($D27))*12+(2-MONTH($D27))),$C27)=0),"●",""))</f>
        <v/>
      </c>
      <c r="G27" s="20" t="str">
        <f aca="false">IF(OR($D27="",$C27="",$C27&lt;=0),"",IF(AND((($B$3-YEAR($D27))*12+(3-MONTH($D27)))&gt;=0,MOD((($B$3-YEAR($D27))*12+(3-MONTH($D27))),$C27)=0),"●",""))</f>
        <v/>
      </c>
      <c r="H27" s="20" t="str">
        <f aca="false">IF(OR($D27="",$C27="",$C27&lt;=0),"",IF(AND((($B$3-YEAR($D27))*12+(4-MONTH($D27)))&gt;=0,MOD((($B$3-YEAR($D27))*12+(4-MONTH($D27))),$C27)=0),"●",""))</f>
        <v/>
      </c>
      <c r="I27" s="20" t="str">
        <f aca="false">IF(OR($D27="",$C27="",$C27&lt;=0),"",IF(AND((($B$3-YEAR($D27))*12+(5-MONTH($D27)))&gt;=0,MOD((($B$3-YEAR($D27))*12+(5-MONTH($D27))),$C27)=0),"●",""))</f>
        <v/>
      </c>
      <c r="J27" s="20" t="str">
        <f aca="false">IF(OR($D27="",$C27="",$C27&lt;=0),"",IF(AND((($B$3-YEAR($D27))*12+(6-MONTH($D27)))&gt;=0,MOD((($B$3-YEAR($D27))*12+(6-MONTH($D27))),$C27)=0),"●",""))</f>
        <v/>
      </c>
      <c r="K27" s="20" t="str">
        <f aca="false">IF(OR($D27="",$C27="",$C27&lt;=0),"",IF(AND((($B$3-YEAR($D27))*12+(7-MONTH($D27)))&gt;=0,MOD((($B$3-YEAR($D27))*12+(7-MONTH($D27))),$C27)=0),"●",""))</f>
        <v/>
      </c>
      <c r="L27" s="20" t="str">
        <f aca="false">IF(OR($D27="",$C27="",$C27&lt;=0),"",IF(AND((($B$3-YEAR($D27))*12+(8-MONTH($D27)))&gt;=0,MOD((($B$3-YEAR($D27))*12+(8-MONTH($D27))),$C27)=0),"●",""))</f>
        <v/>
      </c>
      <c r="M27" s="20" t="str">
        <f aca="false">IF(OR($D27="",$C27="",$C27&lt;=0),"",IF(AND((($B$3-YEAR($D27))*12+(9-MONTH($D27)))&gt;=0,MOD((($B$3-YEAR($D27))*12+(9-MONTH($D27))),$C27)=0),"●",""))</f>
        <v/>
      </c>
      <c r="N27" s="20" t="str">
        <f aca="false">IF(OR($D27="",$C27="",$C27&lt;=0),"",IF(AND((($B$3-YEAR($D27))*12+(10-MONTH($D27)))&gt;=0,MOD((($B$3-YEAR($D27))*12+(10-MONTH($D27))),$C27)=0),"●",""))</f>
        <v/>
      </c>
      <c r="O27" s="20" t="str">
        <f aca="false">IF(OR($D27="",$C27="",$C27&lt;=0),"",IF(AND((($B$3-YEAR($D27))*12+(11-MONTH($D27)))&gt;=0,MOD((($B$3-YEAR($D27))*12+(11-MONTH($D27))),$C27)=0),"●",""))</f>
        <v/>
      </c>
      <c r="P27" s="20" t="str">
        <f aca="false">IF(OR($D27="",$C27="",$C27&lt;=0),"",IF(AND((($B$3-YEAR($D27))*12+(12-MONTH($D27)))&gt;=0,MOD((($B$3-YEAR($D27))*12+(12-MONTH($D27))),$C27)=0),"●",""))</f>
        <v/>
      </c>
      <c r="Q27" s="20" t="str">
        <f aca="false">IF($A27="","",COUNTIF(E27:P27,"●"))</f>
        <v/>
      </c>
    </row>
    <row r="28" customFormat="false" ht="15" hidden="false" customHeight="false" outlineLevel="0" collapsed="false">
      <c r="A28" s="18" t="str">
        <f aca="false">IF(Wartungsplan!A24="","",Wartungsplan!A24)</f>
        <v/>
      </c>
      <c r="B28" s="18" t="str">
        <f aca="false">IF(Wartungsplan!A24="","",Wartungsplan!B24)</f>
        <v/>
      </c>
      <c r="C28" s="18" t="str">
        <f aca="false">IF(Wartungsplan!A24="","",IF(Wartungsplan!L24="","",Wartungsplan!L24))</f>
        <v/>
      </c>
      <c r="D28" s="19" t="str">
        <f aca="false">IF(Wartungsplan!A24="","",Wartungsplan!S24)</f>
        <v/>
      </c>
      <c r="E28" s="20" t="str">
        <f aca="false">IF(OR($D28="",$C28="",$C28&lt;=0),"",IF(AND((($B$3-YEAR($D28))*12+(1-MONTH($D28)))&gt;=0,MOD((($B$3-YEAR($D28))*12+(1-MONTH($D28))),$C28)=0),"●",""))</f>
        <v/>
      </c>
      <c r="F28" s="20" t="str">
        <f aca="false">IF(OR($D28="",$C28="",$C28&lt;=0),"",IF(AND((($B$3-YEAR($D28))*12+(2-MONTH($D28)))&gt;=0,MOD((($B$3-YEAR($D28))*12+(2-MONTH($D28))),$C28)=0),"●",""))</f>
        <v/>
      </c>
      <c r="G28" s="20" t="str">
        <f aca="false">IF(OR($D28="",$C28="",$C28&lt;=0),"",IF(AND((($B$3-YEAR($D28))*12+(3-MONTH($D28)))&gt;=0,MOD((($B$3-YEAR($D28))*12+(3-MONTH($D28))),$C28)=0),"●",""))</f>
        <v/>
      </c>
      <c r="H28" s="20" t="str">
        <f aca="false">IF(OR($D28="",$C28="",$C28&lt;=0),"",IF(AND((($B$3-YEAR($D28))*12+(4-MONTH($D28)))&gt;=0,MOD((($B$3-YEAR($D28))*12+(4-MONTH($D28))),$C28)=0),"●",""))</f>
        <v/>
      </c>
      <c r="I28" s="20" t="str">
        <f aca="false">IF(OR($D28="",$C28="",$C28&lt;=0),"",IF(AND((($B$3-YEAR($D28))*12+(5-MONTH($D28)))&gt;=0,MOD((($B$3-YEAR($D28))*12+(5-MONTH($D28))),$C28)=0),"●",""))</f>
        <v/>
      </c>
      <c r="J28" s="20" t="str">
        <f aca="false">IF(OR($D28="",$C28="",$C28&lt;=0),"",IF(AND((($B$3-YEAR($D28))*12+(6-MONTH($D28)))&gt;=0,MOD((($B$3-YEAR($D28))*12+(6-MONTH($D28))),$C28)=0),"●",""))</f>
        <v/>
      </c>
      <c r="K28" s="20" t="str">
        <f aca="false">IF(OR($D28="",$C28="",$C28&lt;=0),"",IF(AND((($B$3-YEAR($D28))*12+(7-MONTH($D28)))&gt;=0,MOD((($B$3-YEAR($D28))*12+(7-MONTH($D28))),$C28)=0),"●",""))</f>
        <v/>
      </c>
      <c r="L28" s="20" t="str">
        <f aca="false">IF(OR($D28="",$C28="",$C28&lt;=0),"",IF(AND((($B$3-YEAR($D28))*12+(8-MONTH($D28)))&gt;=0,MOD((($B$3-YEAR($D28))*12+(8-MONTH($D28))),$C28)=0),"●",""))</f>
        <v/>
      </c>
      <c r="M28" s="20" t="str">
        <f aca="false">IF(OR($D28="",$C28="",$C28&lt;=0),"",IF(AND((($B$3-YEAR($D28))*12+(9-MONTH($D28)))&gt;=0,MOD((($B$3-YEAR($D28))*12+(9-MONTH($D28))),$C28)=0),"●",""))</f>
        <v/>
      </c>
      <c r="N28" s="20" t="str">
        <f aca="false">IF(OR($D28="",$C28="",$C28&lt;=0),"",IF(AND((($B$3-YEAR($D28))*12+(10-MONTH($D28)))&gt;=0,MOD((($B$3-YEAR($D28))*12+(10-MONTH($D28))),$C28)=0),"●",""))</f>
        <v/>
      </c>
      <c r="O28" s="20" t="str">
        <f aca="false">IF(OR($D28="",$C28="",$C28&lt;=0),"",IF(AND((($B$3-YEAR($D28))*12+(11-MONTH($D28)))&gt;=0,MOD((($B$3-YEAR($D28))*12+(11-MONTH($D28))),$C28)=0),"●",""))</f>
        <v/>
      </c>
      <c r="P28" s="20" t="str">
        <f aca="false">IF(OR($D28="",$C28="",$C28&lt;=0),"",IF(AND((($B$3-YEAR($D28))*12+(12-MONTH($D28)))&gt;=0,MOD((($B$3-YEAR($D28))*12+(12-MONTH($D28))),$C28)=0),"●",""))</f>
        <v/>
      </c>
      <c r="Q28" s="20" t="str">
        <f aca="false">IF($A28="","",COUNTIF(E28:P28,"●"))</f>
        <v/>
      </c>
    </row>
    <row r="29" customFormat="false" ht="15" hidden="false" customHeight="false" outlineLevel="0" collapsed="false">
      <c r="A29" s="18" t="str">
        <f aca="false">IF(Wartungsplan!A25="","",Wartungsplan!A25)</f>
        <v/>
      </c>
      <c r="B29" s="18" t="str">
        <f aca="false">IF(Wartungsplan!A25="","",Wartungsplan!B25)</f>
        <v/>
      </c>
      <c r="C29" s="18" t="str">
        <f aca="false">IF(Wartungsplan!A25="","",IF(Wartungsplan!L25="","",Wartungsplan!L25))</f>
        <v/>
      </c>
      <c r="D29" s="19" t="str">
        <f aca="false">IF(Wartungsplan!A25="","",Wartungsplan!S25)</f>
        <v/>
      </c>
      <c r="E29" s="20" t="str">
        <f aca="false">IF(OR($D29="",$C29="",$C29&lt;=0),"",IF(AND((($B$3-YEAR($D29))*12+(1-MONTH($D29)))&gt;=0,MOD((($B$3-YEAR($D29))*12+(1-MONTH($D29))),$C29)=0),"●",""))</f>
        <v/>
      </c>
      <c r="F29" s="20" t="str">
        <f aca="false">IF(OR($D29="",$C29="",$C29&lt;=0),"",IF(AND((($B$3-YEAR($D29))*12+(2-MONTH($D29)))&gt;=0,MOD((($B$3-YEAR($D29))*12+(2-MONTH($D29))),$C29)=0),"●",""))</f>
        <v/>
      </c>
      <c r="G29" s="20" t="str">
        <f aca="false">IF(OR($D29="",$C29="",$C29&lt;=0),"",IF(AND((($B$3-YEAR($D29))*12+(3-MONTH($D29)))&gt;=0,MOD((($B$3-YEAR($D29))*12+(3-MONTH($D29))),$C29)=0),"●",""))</f>
        <v/>
      </c>
      <c r="H29" s="20" t="str">
        <f aca="false">IF(OR($D29="",$C29="",$C29&lt;=0),"",IF(AND((($B$3-YEAR($D29))*12+(4-MONTH($D29)))&gt;=0,MOD((($B$3-YEAR($D29))*12+(4-MONTH($D29))),$C29)=0),"●",""))</f>
        <v/>
      </c>
      <c r="I29" s="20" t="str">
        <f aca="false">IF(OR($D29="",$C29="",$C29&lt;=0),"",IF(AND((($B$3-YEAR($D29))*12+(5-MONTH($D29)))&gt;=0,MOD((($B$3-YEAR($D29))*12+(5-MONTH($D29))),$C29)=0),"●",""))</f>
        <v/>
      </c>
      <c r="J29" s="20" t="str">
        <f aca="false">IF(OR($D29="",$C29="",$C29&lt;=0),"",IF(AND((($B$3-YEAR($D29))*12+(6-MONTH($D29)))&gt;=0,MOD((($B$3-YEAR($D29))*12+(6-MONTH($D29))),$C29)=0),"●",""))</f>
        <v/>
      </c>
      <c r="K29" s="20" t="str">
        <f aca="false">IF(OR($D29="",$C29="",$C29&lt;=0),"",IF(AND((($B$3-YEAR($D29))*12+(7-MONTH($D29)))&gt;=0,MOD((($B$3-YEAR($D29))*12+(7-MONTH($D29))),$C29)=0),"●",""))</f>
        <v/>
      </c>
      <c r="L29" s="20" t="str">
        <f aca="false">IF(OR($D29="",$C29="",$C29&lt;=0),"",IF(AND((($B$3-YEAR($D29))*12+(8-MONTH($D29)))&gt;=0,MOD((($B$3-YEAR($D29))*12+(8-MONTH($D29))),$C29)=0),"●",""))</f>
        <v/>
      </c>
      <c r="M29" s="20" t="str">
        <f aca="false">IF(OR($D29="",$C29="",$C29&lt;=0),"",IF(AND((($B$3-YEAR($D29))*12+(9-MONTH($D29)))&gt;=0,MOD((($B$3-YEAR($D29))*12+(9-MONTH($D29))),$C29)=0),"●",""))</f>
        <v/>
      </c>
      <c r="N29" s="20" t="str">
        <f aca="false">IF(OR($D29="",$C29="",$C29&lt;=0),"",IF(AND((($B$3-YEAR($D29))*12+(10-MONTH($D29)))&gt;=0,MOD((($B$3-YEAR($D29))*12+(10-MONTH($D29))),$C29)=0),"●",""))</f>
        <v/>
      </c>
      <c r="O29" s="20" t="str">
        <f aca="false">IF(OR($D29="",$C29="",$C29&lt;=0),"",IF(AND((($B$3-YEAR($D29))*12+(11-MONTH($D29)))&gt;=0,MOD((($B$3-YEAR($D29))*12+(11-MONTH($D29))),$C29)=0),"●",""))</f>
        <v/>
      </c>
      <c r="P29" s="20" t="str">
        <f aca="false">IF(OR($D29="",$C29="",$C29&lt;=0),"",IF(AND((($B$3-YEAR($D29))*12+(12-MONTH($D29)))&gt;=0,MOD((($B$3-YEAR($D29))*12+(12-MONTH($D29))),$C29)=0),"●",""))</f>
        <v/>
      </c>
      <c r="Q29" s="20" t="str">
        <f aca="false">IF($A29="","",COUNTIF(E29:P29,"●"))</f>
        <v/>
      </c>
    </row>
    <row r="30" customFormat="false" ht="15" hidden="false" customHeight="false" outlineLevel="0" collapsed="false">
      <c r="A30" s="18" t="str">
        <f aca="false">IF(Wartungsplan!A26="","",Wartungsplan!A26)</f>
        <v/>
      </c>
      <c r="B30" s="18" t="str">
        <f aca="false">IF(Wartungsplan!A26="","",Wartungsplan!B26)</f>
        <v/>
      </c>
      <c r="C30" s="18" t="str">
        <f aca="false">IF(Wartungsplan!A26="","",IF(Wartungsplan!L26="","",Wartungsplan!L26))</f>
        <v/>
      </c>
      <c r="D30" s="19" t="str">
        <f aca="false">IF(Wartungsplan!A26="","",Wartungsplan!S26)</f>
        <v/>
      </c>
      <c r="E30" s="20" t="str">
        <f aca="false">IF(OR($D30="",$C30="",$C30&lt;=0),"",IF(AND((($B$3-YEAR($D30))*12+(1-MONTH($D30)))&gt;=0,MOD((($B$3-YEAR($D30))*12+(1-MONTH($D30))),$C30)=0),"●",""))</f>
        <v/>
      </c>
      <c r="F30" s="20" t="str">
        <f aca="false">IF(OR($D30="",$C30="",$C30&lt;=0),"",IF(AND((($B$3-YEAR($D30))*12+(2-MONTH($D30)))&gt;=0,MOD((($B$3-YEAR($D30))*12+(2-MONTH($D30))),$C30)=0),"●",""))</f>
        <v/>
      </c>
      <c r="G30" s="20" t="str">
        <f aca="false">IF(OR($D30="",$C30="",$C30&lt;=0),"",IF(AND((($B$3-YEAR($D30))*12+(3-MONTH($D30)))&gt;=0,MOD((($B$3-YEAR($D30))*12+(3-MONTH($D30))),$C30)=0),"●",""))</f>
        <v/>
      </c>
      <c r="H30" s="20" t="str">
        <f aca="false">IF(OR($D30="",$C30="",$C30&lt;=0),"",IF(AND((($B$3-YEAR($D30))*12+(4-MONTH($D30)))&gt;=0,MOD((($B$3-YEAR($D30))*12+(4-MONTH($D30))),$C30)=0),"●",""))</f>
        <v/>
      </c>
      <c r="I30" s="20" t="str">
        <f aca="false">IF(OR($D30="",$C30="",$C30&lt;=0),"",IF(AND((($B$3-YEAR($D30))*12+(5-MONTH($D30)))&gt;=0,MOD((($B$3-YEAR($D30))*12+(5-MONTH($D30))),$C30)=0),"●",""))</f>
        <v/>
      </c>
      <c r="J30" s="20" t="str">
        <f aca="false">IF(OR($D30="",$C30="",$C30&lt;=0),"",IF(AND((($B$3-YEAR($D30))*12+(6-MONTH($D30)))&gt;=0,MOD((($B$3-YEAR($D30))*12+(6-MONTH($D30))),$C30)=0),"●",""))</f>
        <v/>
      </c>
      <c r="K30" s="20" t="str">
        <f aca="false">IF(OR($D30="",$C30="",$C30&lt;=0),"",IF(AND((($B$3-YEAR($D30))*12+(7-MONTH($D30)))&gt;=0,MOD((($B$3-YEAR($D30))*12+(7-MONTH($D30))),$C30)=0),"●",""))</f>
        <v/>
      </c>
      <c r="L30" s="20" t="str">
        <f aca="false">IF(OR($D30="",$C30="",$C30&lt;=0),"",IF(AND((($B$3-YEAR($D30))*12+(8-MONTH($D30)))&gt;=0,MOD((($B$3-YEAR($D30))*12+(8-MONTH($D30))),$C30)=0),"●",""))</f>
        <v/>
      </c>
      <c r="M30" s="20" t="str">
        <f aca="false">IF(OR($D30="",$C30="",$C30&lt;=0),"",IF(AND((($B$3-YEAR($D30))*12+(9-MONTH($D30)))&gt;=0,MOD((($B$3-YEAR($D30))*12+(9-MONTH($D30))),$C30)=0),"●",""))</f>
        <v/>
      </c>
      <c r="N30" s="20" t="str">
        <f aca="false">IF(OR($D30="",$C30="",$C30&lt;=0),"",IF(AND((($B$3-YEAR($D30))*12+(10-MONTH($D30)))&gt;=0,MOD((($B$3-YEAR($D30))*12+(10-MONTH($D30))),$C30)=0),"●",""))</f>
        <v/>
      </c>
      <c r="O30" s="20" t="str">
        <f aca="false">IF(OR($D30="",$C30="",$C30&lt;=0),"",IF(AND((($B$3-YEAR($D30))*12+(11-MONTH($D30)))&gt;=0,MOD((($B$3-YEAR($D30))*12+(11-MONTH($D30))),$C30)=0),"●",""))</f>
        <v/>
      </c>
      <c r="P30" s="20" t="str">
        <f aca="false">IF(OR($D30="",$C30="",$C30&lt;=0),"",IF(AND((($B$3-YEAR($D30))*12+(12-MONTH($D30)))&gt;=0,MOD((($B$3-YEAR($D30))*12+(12-MONTH($D30))),$C30)=0),"●",""))</f>
        <v/>
      </c>
      <c r="Q30" s="20" t="str">
        <f aca="false">IF($A30="","",COUNTIF(E30:P30,"●"))</f>
        <v/>
      </c>
    </row>
    <row r="31" customFormat="false" ht="15" hidden="false" customHeight="false" outlineLevel="0" collapsed="false">
      <c r="A31" s="18" t="str">
        <f aca="false">IF(Wartungsplan!A27="","",Wartungsplan!A27)</f>
        <v/>
      </c>
      <c r="B31" s="18" t="str">
        <f aca="false">IF(Wartungsplan!A27="","",Wartungsplan!B27)</f>
        <v/>
      </c>
      <c r="C31" s="18" t="str">
        <f aca="false">IF(Wartungsplan!A27="","",IF(Wartungsplan!L27="","",Wartungsplan!L27))</f>
        <v/>
      </c>
      <c r="D31" s="19" t="str">
        <f aca="false">IF(Wartungsplan!A27="","",Wartungsplan!S27)</f>
        <v/>
      </c>
      <c r="E31" s="20" t="str">
        <f aca="false">IF(OR($D31="",$C31="",$C31&lt;=0),"",IF(AND((($B$3-YEAR($D31))*12+(1-MONTH($D31)))&gt;=0,MOD((($B$3-YEAR($D31))*12+(1-MONTH($D31))),$C31)=0),"●",""))</f>
        <v/>
      </c>
      <c r="F31" s="20" t="str">
        <f aca="false">IF(OR($D31="",$C31="",$C31&lt;=0),"",IF(AND((($B$3-YEAR($D31))*12+(2-MONTH($D31)))&gt;=0,MOD((($B$3-YEAR($D31))*12+(2-MONTH($D31))),$C31)=0),"●",""))</f>
        <v/>
      </c>
      <c r="G31" s="20" t="str">
        <f aca="false">IF(OR($D31="",$C31="",$C31&lt;=0),"",IF(AND((($B$3-YEAR($D31))*12+(3-MONTH($D31)))&gt;=0,MOD((($B$3-YEAR($D31))*12+(3-MONTH($D31))),$C31)=0),"●",""))</f>
        <v/>
      </c>
      <c r="H31" s="20" t="str">
        <f aca="false">IF(OR($D31="",$C31="",$C31&lt;=0),"",IF(AND((($B$3-YEAR($D31))*12+(4-MONTH($D31)))&gt;=0,MOD((($B$3-YEAR($D31))*12+(4-MONTH($D31))),$C31)=0),"●",""))</f>
        <v/>
      </c>
      <c r="I31" s="20" t="str">
        <f aca="false">IF(OR($D31="",$C31="",$C31&lt;=0),"",IF(AND((($B$3-YEAR($D31))*12+(5-MONTH($D31)))&gt;=0,MOD((($B$3-YEAR($D31))*12+(5-MONTH($D31))),$C31)=0),"●",""))</f>
        <v/>
      </c>
      <c r="J31" s="20" t="str">
        <f aca="false">IF(OR($D31="",$C31="",$C31&lt;=0),"",IF(AND((($B$3-YEAR($D31))*12+(6-MONTH($D31)))&gt;=0,MOD((($B$3-YEAR($D31))*12+(6-MONTH($D31))),$C31)=0),"●",""))</f>
        <v/>
      </c>
      <c r="K31" s="20" t="str">
        <f aca="false">IF(OR($D31="",$C31="",$C31&lt;=0),"",IF(AND((($B$3-YEAR($D31))*12+(7-MONTH($D31)))&gt;=0,MOD((($B$3-YEAR($D31))*12+(7-MONTH($D31))),$C31)=0),"●",""))</f>
        <v/>
      </c>
      <c r="L31" s="20" t="str">
        <f aca="false">IF(OR($D31="",$C31="",$C31&lt;=0),"",IF(AND((($B$3-YEAR($D31))*12+(8-MONTH($D31)))&gt;=0,MOD((($B$3-YEAR($D31))*12+(8-MONTH($D31))),$C31)=0),"●",""))</f>
        <v/>
      </c>
      <c r="M31" s="20" t="str">
        <f aca="false">IF(OR($D31="",$C31="",$C31&lt;=0),"",IF(AND((($B$3-YEAR($D31))*12+(9-MONTH($D31)))&gt;=0,MOD((($B$3-YEAR($D31))*12+(9-MONTH($D31))),$C31)=0),"●",""))</f>
        <v/>
      </c>
      <c r="N31" s="20" t="str">
        <f aca="false">IF(OR($D31="",$C31="",$C31&lt;=0),"",IF(AND((($B$3-YEAR($D31))*12+(10-MONTH($D31)))&gt;=0,MOD((($B$3-YEAR($D31))*12+(10-MONTH($D31))),$C31)=0),"●",""))</f>
        <v/>
      </c>
      <c r="O31" s="20" t="str">
        <f aca="false">IF(OR($D31="",$C31="",$C31&lt;=0),"",IF(AND((($B$3-YEAR($D31))*12+(11-MONTH($D31)))&gt;=0,MOD((($B$3-YEAR($D31))*12+(11-MONTH($D31))),$C31)=0),"●",""))</f>
        <v/>
      </c>
      <c r="P31" s="20" t="str">
        <f aca="false">IF(OR($D31="",$C31="",$C31&lt;=0),"",IF(AND((($B$3-YEAR($D31))*12+(12-MONTH($D31)))&gt;=0,MOD((($B$3-YEAR($D31))*12+(12-MONTH($D31))),$C31)=0),"●",""))</f>
        <v/>
      </c>
      <c r="Q31" s="20" t="str">
        <f aca="false">IF($A31="","",COUNTIF(E31:P31,"●"))</f>
        <v/>
      </c>
    </row>
    <row r="32" customFormat="false" ht="15" hidden="false" customHeight="false" outlineLevel="0" collapsed="false">
      <c r="A32" s="18" t="str">
        <f aca="false">IF(Wartungsplan!A28="","",Wartungsplan!A28)</f>
        <v/>
      </c>
      <c r="B32" s="18" t="str">
        <f aca="false">IF(Wartungsplan!A28="","",Wartungsplan!B28)</f>
        <v/>
      </c>
      <c r="C32" s="18" t="str">
        <f aca="false">IF(Wartungsplan!A28="","",IF(Wartungsplan!L28="","",Wartungsplan!L28))</f>
        <v/>
      </c>
      <c r="D32" s="19" t="str">
        <f aca="false">IF(Wartungsplan!A28="","",Wartungsplan!S28)</f>
        <v/>
      </c>
      <c r="E32" s="20" t="str">
        <f aca="false">IF(OR($D32="",$C32="",$C32&lt;=0),"",IF(AND((($B$3-YEAR($D32))*12+(1-MONTH($D32)))&gt;=0,MOD((($B$3-YEAR($D32))*12+(1-MONTH($D32))),$C32)=0),"●",""))</f>
        <v/>
      </c>
      <c r="F32" s="20" t="str">
        <f aca="false">IF(OR($D32="",$C32="",$C32&lt;=0),"",IF(AND((($B$3-YEAR($D32))*12+(2-MONTH($D32)))&gt;=0,MOD((($B$3-YEAR($D32))*12+(2-MONTH($D32))),$C32)=0),"●",""))</f>
        <v/>
      </c>
      <c r="G32" s="20" t="str">
        <f aca="false">IF(OR($D32="",$C32="",$C32&lt;=0),"",IF(AND((($B$3-YEAR($D32))*12+(3-MONTH($D32)))&gt;=0,MOD((($B$3-YEAR($D32))*12+(3-MONTH($D32))),$C32)=0),"●",""))</f>
        <v/>
      </c>
      <c r="H32" s="20" t="str">
        <f aca="false">IF(OR($D32="",$C32="",$C32&lt;=0),"",IF(AND((($B$3-YEAR($D32))*12+(4-MONTH($D32)))&gt;=0,MOD((($B$3-YEAR($D32))*12+(4-MONTH($D32))),$C32)=0),"●",""))</f>
        <v/>
      </c>
      <c r="I32" s="20" t="str">
        <f aca="false">IF(OR($D32="",$C32="",$C32&lt;=0),"",IF(AND((($B$3-YEAR($D32))*12+(5-MONTH($D32)))&gt;=0,MOD((($B$3-YEAR($D32))*12+(5-MONTH($D32))),$C32)=0),"●",""))</f>
        <v/>
      </c>
      <c r="J32" s="20" t="str">
        <f aca="false">IF(OR($D32="",$C32="",$C32&lt;=0),"",IF(AND((($B$3-YEAR($D32))*12+(6-MONTH($D32)))&gt;=0,MOD((($B$3-YEAR($D32))*12+(6-MONTH($D32))),$C32)=0),"●",""))</f>
        <v/>
      </c>
      <c r="K32" s="20" t="str">
        <f aca="false">IF(OR($D32="",$C32="",$C32&lt;=0),"",IF(AND((($B$3-YEAR($D32))*12+(7-MONTH($D32)))&gt;=0,MOD((($B$3-YEAR($D32))*12+(7-MONTH($D32))),$C32)=0),"●",""))</f>
        <v/>
      </c>
      <c r="L32" s="20" t="str">
        <f aca="false">IF(OR($D32="",$C32="",$C32&lt;=0),"",IF(AND((($B$3-YEAR($D32))*12+(8-MONTH($D32)))&gt;=0,MOD((($B$3-YEAR($D32))*12+(8-MONTH($D32))),$C32)=0),"●",""))</f>
        <v/>
      </c>
      <c r="M32" s="20" t="str">
        <f aca="false">IF(OR($D32="",$C32="",$C32&lt;=0),"",IF(AND((($B$3-YEAR($D32))*12+(9-MONTH($D32)))&gt;=0,MOD((($B$3-YEAR($D32))*12+(9-MONTH($D32))),$C32)=0),"●",""))</f>
        <v/>
      </c>
      <c r="N32" s="20" t="str">
        <f aca="false">IF(OR($D32="",$C32="",$C32&lt;=0),"",IF(AND((($B$3-YEAR($D32))*12+(10-MONTH($D32)))&gt;=0,MOD((($B$3-YEAR($D32))*12+(10-MONTH($D32))),$C32)=0),"●",""))</f>
        <v/>
      </c>
      <c r="O32" s="20" t="str">
        <f aca="false">IF(OR($D32="",$C32="",$C32&lt;=0),"",IF(AND((($B$3-YEAR($D32))*12+(11-MONTH($D32)))&gt;=0,MOD((($B$3-YEAR($D32))*12+(11-MONTH($D32))),$C32)=0),"●",""))</f>
        <v/>
      </c>
      <c r="P32" s="20" t="str">
        <f aca="false">IF(OR($D32="",$C32="",$C32&lt;=0),"",IF(AND((($B$3-YEAR($D32))*12+(12-MONTH($D32)))&gt;=0,MOD((($B$3-YEAR($D32))*12+(12-MONTH($D32))),$C32)=0),"●",""))</f>
        <v/>
      </c>
      <c r="Q32" s="20" t="str">
        <f aca="false">IF($A32="","",COUNTIF(E32:P32,"●"))</f>
        <v/>
      </c>
    </row>
    <row r="33" customFormat="false" ht="15" hidden="false" customHeight="false" outlineLevel="0" collapsed="false">
      <c r="A33" s="18" t="str">
        <f aca="false">IF(Wartungsplan!A29="","",Wartungsplan!A29)</f>
        <v/>
      </c>
      <c r="B33" s="18" t="str">
        <f aca="false">IF(Wartungsplan!A29="","",Wartungsplan!B29)</f>
        <v/>
      </c>
      <c r="C33" s="18" t="str">
        <f aca="false">IF(Wartungsplan!A29="","",IF(Wartungsplan!L29="","",Wartungsplan!L29))</f>
        <v/>
      </c>
      <c r="D33" s="19" t="str">
        <f aca="false">IF(Wartungsplan!A29="","",Wartungsplan!S29)</f>
        <v/>
      </c>
      <c r="E33" s="20" t="str">
        <f aca="false">IF(OR($D33="",$C33="",$C33&lt;=0),"",IF(AND((($B$3-YEAR($D33))*12+(1-MONTH($D33)))&gt;=0,MOD((($B$3-YEAR($D33))*12+(1-MONTH($D33))),$C33)=0),"●",""))</f>
        <v/>
      </c>
      <c r="F33" s="20" t="str">
        <f aca="false">IF(OR($D33="",$C33="",$C33&lt;=0),"",IF(AND((($B$3-YEAR($D33))*12+(2-MONTH($D33)))&gt;=0,MOD((($B$3-YEAR($D33))*12+(2-MONTH($D33))),$C33)=0),"●",""))</f>
        <v/>
      </c>
      <c r="G33" s="20" t="str">
        <f aca="false">IF(OR($D33="",$C33="",$C33&lt;=0),"",IF(AND((($B$3-YEAR($D33))*12+(3-MONTH($D33)))&gt;=0,MOD((($B$3-YEAR($D33))*12+(3-MONTH($D33))),$C33)=0),"●",""))</f>
        <v/>
      </c>
      <c r="H33" s="20" t="str">
        <f aca="false">IF(OR($D33="",$C33="",$C33&lt;=0),"",IF(AND((($B$3-YEAR($D33))*12+(4-MONTH($D33)))&gt;=0,MOD((($B$3-YEAR($D33))*12+(4-MONTH($D33))),$C33)=0),"●",""))</f>
        <v/>
      </c>
      <c r="I33" s="20" t="str">
        <f aca="false">IF(OR($D33="",$C33="",$C33&lt;=0),"",IF(AND((($B$3-YEAR($D33))*12+(5-MONTH($D33)))&gt;=0,MOD((($B$3-YEAR($D33))*12+(5-MONTH($D33))),$C33)=0),"●",""))</f>
        <v/>
      </c>
      <c r="J33" s="20" t="str">
        <f aca="false">IF(OR($D33="",$C33="",$C33&lt;=0),"",IF(AND((($B$3-YEAR($D33))*12+(6-MONTH($D33)))&gt;=0,MOD((($B$3-YEAR($D33))*12+(6-MONTH($D33))),$C33)=0),"●",""))</f>
        <v/>
      </c>
      <c r="K33" s="20" t="str">
        <f aca="false">IF(OR($D33="",$C33="",$C33&lt;=0),"",IF(AND((($B$3-YEAR($D33))*12+(7-MONTH($D33)))&gt;=0,MOD((($B$3-YEAR($D33))*12+(7-MONTH($D33))),$C33)=0),"●",""))</f>
        <v/>
      </c>
      <c r="L33" s="20" t="str">
        <f aca="false">IF(OR($D33="",$C33="",$C33&lt;=0),"",IF(AND((($B$3-YEAR($D33))*12+(8-MONTH($D33)))&gt;=0,MOD((($B$3-YEAR($D33))*12+(8-MONTH($D33))),$C33)=0),"●",""))</f>
        <v/>
      </c>
      <c r="M33" s="20" t="str">
        <f aca="false">IF(OR($D33="",$C33="",$C33&lt;=0),"",IF(AND((($B$3-YEAR($D33))*12+(9-MONTH($D33)))&gt;=0,MOD((($B$3-YEAR($D33))*12+(9-MONTH($D33))),$C33)=0),"●",""))</f>
        <v/>
      </c>
      <c r="N33" s="20" t="str">
        <f aca="false">IF(OR($D33="",$C33="",$C33&lt;=0),"",IF(AND((($B$3-YEAR($D33))*12+(10-MONTH($D33)))&gt;=0,MOD((($B$3-YEAR($D33))*12+(10-MONTH($D33))),$C33)=0),"●",""))</f>
        <v/>
      </c>
      <c r="O33" s="20" t="str">
        <f aca="false">IF(OR($D33="",$C33="",$C33&lt;=0),"",IF(AND((($B$3-YEAR($D33))*12+(11-MONTH($D33)))&gt;=0,MOD((($B$3-YEAR($D33))*12+(11-MONTH($D33))),$C33)=0),"●",""))</f>
        <v/>
      </c>
      <c r="P33" s="20" t="str">
        <f aca="false">IF(OR($D33="",$C33="",$C33&lt;=0),"",IF(AND((($B$3-YEAR($D33))*12+(12-MONTH($D33)))&gt;=0,MOD((($B$3-YEAR($D33))*12+(12-MONTH($D33))),$C33)=0),"●",""))</f>
        <v/>
      </c>
      <c r="Q33" s="20" t="str">
        <f aca="false">IF($A33="","",COUNTIF(E33:P33,"●"))</f>
        <v/>
      </c>
    </row>
    <row r="34" customFormat="false" ht="15" hidden="false" customHeight="false" outlineLevel="0" collapsed="false">
      <c r="A34" s="18" t="str">
        <f aca="false">IF(Wartungsplan!A30="","",Wartungsplan!A30)</f>
        <v/>
      </c>
      <c r="B34" s="18" t="str">
        <f aca="false">IF(Wartungsplan!A30="","",Wartungsplan!B30)</f>
        <v/>
      </c>
      <c r="C34" s="18" t="str">
        <f aca="false">IF(Wartungsplan!A30="","",IF(Wartungsplan!L30="","",Wartungsplan!L30))</f>
        <v/>
      </c>
      <c r="D34" s="19" t="str">
        <f aca="false">IF(Wartungsplan!A30="","",Wartungsplan!S30)</f>
        <v/>
      </c>
      <c r="E34" s="20" t="str">
        <f aca="false">IF(OR($D34="",$C34="",$C34&lt;=0),"",IF(AND((($B$3-YEAR($D34))*12+(1-MONTH($D34)))&gt;=0,MOD((($B$3-YEAR($D34))*12+(1-MONTH($D34))),$C34)=0),"●",""))</f>
        <v/>
      </c>
      <c r="F34" s="20" t="str">
        <f aca="false">IF(OR($D34="",$C34="",$C34&lt;=0),"",IF(AND((($B$3-YEAR($D34))*12+(2-MONTH($D34)))&gt;=0,MOD((($B$3-YEAR($D34))*12+(2-MONTH($D34))),$C34)=0),"●",""))</f>
        <v/>
      </c>
      <c r="G34" s="20" t="str">
        <f aca="false">IF(OR($D34="",$C34="",$C34&lt;=0),"",IF(AND((($B$3-YEAR($D34))*12+(3-MONTH($D34)))&gt;=0,MOD((($B$3-YEAR($D34))*12+(3-MONTH($D34))),$C34)=0),"●",""))</f>
        <v/>
      </c>
      <c r="H34" s="20" t="str">
        <f aca="false">IF(OR($D34="",$C34="",$C34&lt;=0),"",IF(AND((($B$3-YEAR($D34))*12+(4-MONTH($D34)))&gt;=0,MOD((($B$3-YEAR($D34))*12+(4-MONTH($D34))),$C34)=0),"●",""))</f>
        <v/>
      </c>
      <c r="I34" s="20" t="str">
        <f aca="false">IF(OR($D34="",$C34="",$C34&lt;=0),"",IF(AND((($B$3-YEAR($D34))*12+(5-MONTH($D34)))&gt;=0,MOD((($B$3-YEAR($D34))*12+(5-MONTH($D34))),$C34)=0),"●",""))</f>
        <v/>
      </c>
      <c r="J34" s="20" t="str">
        <f aca="false">IF(OR($D34="",$C34="",$C34&lt;=0),"",IF(AND((($B$3-YEAR($D34))*12+(6-MONTH($D34)))&gt;=0,MOD((($B$3-YEAR($D34))*12+(6-MONTH($D34))),$C34)=0),"●",""))</f>
        <v/>
      </c>
      <c r="K34" s="20" t="str">
        <f aca="false">IF(OR($D34="",$C34="",$C34&lt;=0),"",IF(AND((($B$3-YEAR($D34))*12+(7-MONTH($D34)))&gt;=0,MOD((($B$3-YEAR($D34))*12+(7-MONTH($D34))),$C34)=0),"●",""))</f>
        <v/>
      </c>
      <c r="L34" s="20" t="str">
        <f aca="false">IF(OR($D34="",$C34="",$C34&lt;=0),"",IF(AND((($B$3-YEAR($D34))*12+(8-MONTH($D34)))&gt;=0,MOD((($B$3-YEAR($D34))*12+(8-MONTH($D34))),$C34)=0),"●",""))</f>
        <v/>
      </c>
      <c r="M34" s="20" t="str">
        <f aca="false">IF(OR($D34="",$C34="",$C34&lt;=0),"",IF(AND((($B$3-YEAR($D34))*12+(9-MONTH($D34)))&gt;=0,MOD((($B$3-YEAR($D34))*12+(9-MONTH($D34))),$C34)=0),"●",""))</f>
        <v/>
      </c>
      <c r="N34" s="20" t="str">
        <f aca="false">IF(OR($D34="",$C34="",$C34&lt;=0),"",IF(AND((($B$3-YEAR($D34))*12+(10-MONTH($D34)))&gt;=0,MOD((($B$3-YEAR($D34))*12+(10-MONTH($D34))),$C34)=0),"●",""))</f>
        <v/>
      </c>
      <c r="O34" s="20" t="str">
        <f aca="false">IF(OR($D34="",$C34="",$C34&lt;=0),"",IF(AND((($B$3-YEAR($D34))*12+(11-MONTH($D34)))&gt;=0,MOD((($B$3-YEAR($D34))*12+(11-MONTH($D34))),$C34)=0),"●",""))</f>
        <v/>
      </c>
      <c r="P34" s="20" t="str">
        <f aca="false">IF(OR($D34="",$C34="",$C34&lt;=0),"",IF(AND((($B$3-YEAR($D34))*12+(12-MONTH($D34)))&gt;=0,MOD((($B$3-YEAR($D34))*12+(12-MONTH($D34))),$C34)=0),"●",""))</f>
        <v/>
      </c>
      <c r="Q34" s="20" t="str">
        <f aca="false">IF($A34="","",COUNTIF(E34:P34,"●"))</f>
        <v/>
      </c>
    </row>
    <row r="35" customFormat="false" ht="15" hidden="false" customHeight="false" outlineLevel="0" collapsed="false">
      <c r="A35" s="18" t="str">
        <f aca="false">IF(Wartungsplan!A31="","",Wartungsplan!A31)</f>
        <v/>
      </c>
      <c r="B35" s="18" t="str">
        <f aca="false">IF(Wartungsplan!A31="","",Wartungsplan!B31)</f>
        <v/>
      </c>
      <c r="C35" s="18" t="str">
        <f aca="false">IF(Wartungsplan!A31="","",IF(Wartungsplan!L31="","",Wartungsplan!L31))</f>
        <v/>
      </c>
      <c r="D35" s="19" t="str">
        <f aca="false">IF(Wartungsplan!A31="","",Wartungsplan!S31)</f>
        <v/>
      </c>
      <c r="E35" s="20" t="str">
        <f aca="false">IF(OR($D35="",$C35="",$C35&lt;=0),"",IF(AND((($B$3-YEAR($D35))*12+(1-MONTH($D35)))&gt;=0,MOD((($B$3-YEAR($D35))*12+(1-MONTH($D35))),$C35)=0),"●",""))</f>
        <v/>
      </c>
      <c r="F35" s="20" t="str">
        <f aca="false">IF(OR($D35="",$C35="",$C35&lt;=0),"",IF(AND((($B$3-YEAR($D35))*12+(2-MONTH($D35)))&gt;=0,MOD((($B$3-YEAR($D35))*12+(2-MONTH($D35))),$C35)=0),"●",""))</f>
        <v/>
      </c>
      <c r="G35" s="20" t="str">
        <f aca="false">IF(OR($D35="",$C35="",$C35&lt;=0),"",IF(AND((($B$3-YEAR($D35))*12+(3-MONTH($D35)))&gt;=0,MOD((($B$3-YEAR($D35))*12+(3-MONTH($D35))),$C35)=0),"●",""))</f>
        <v/>
      </c>
      <c r="H35" s="20" t="str">
        <f aca="false">IF(OR($D35="",$C35="",$C35&lt;=0),"",IF(AND((($B$3-YEAR($D35))*12+(4-MONTH($D35)))&gt;=0,MOD((($B$3-YEAR($D35))*12+(4-MONTH($D35))),$C35)=0),"●",""))</f>
        <v/>
      </c>
      <c r="I35" s="20" t="str">
        <f aca="false">IF(OR($D35="",$C35="",$C35&lt;=0),"",IF(AND((($B$3-YEAR($D35))*12+(5-MONTH($D35)))&gt;=0,MOD((($B$3-YEAR($D35))*12+(5-MONTH($D35))),$C35)=0),"●",""))</f>
        <v/>
      </c>
      <c r="J35" s="20" t="str">
        <f aca="false">IF(OR($D35="",$C35="",$C35&lt;=0),"",IF(AND((($B$3-YEAR($D35))*12+(6-MONTH($D35)))&gt;=0,MOD((($B$3-YEAR($D35))*12+(6-MONTH($D35))),$C35)=0),"●",""))</f>
        <v/>
      </c>
      <c r="K35" s="20" t="str">
        <f aca="false">IF(OR($D35="",$C35="",$C35&lt;=0),"",IF(AND((($B$3-YEAR($D35))*12+(7-MONTH($D35)))&gt;=0,MOD((($B$3-YEAR($D35))*12+(7-MONTH($D35))),$C35)=0),"●",""))</f>
        <v/>
      </c>
      <c r="L35" s="20" t="str">
        <f aca="false">IF(OR($D35="",$C35="",$C35&lt;=0),"",IF(AND((($B$3-YEAR($D35))*12+(8-MONTH($D35)))&gt;=0,MOD((($B$3-YEAR($D35))*12+(8-MONTH($D35))),$C35)=0),"●",""))</f>
        <v/>
      </c>
      <c r="M35" s="20" t="str">
        <f aca="false">IF(OR($D35="",$C35="",$C35&lt;=0),"",IF(AND((($B$3-YEAR($D35))*12+(9-MONTH($D35)))&gt;=0,MOD((($B$3-YEAR($D35))*12+(9-MONTH($D35))),$C35)=0),"●",""))</f>
        <v/>
      </c>
      <c r="N35" s="20" t="str">
        <f aca="false">IF(OR($D35="",$C35="",$C35&lt;=0),"",IF(AND((($B$3-YEAR($D35))*12+(10-MONTH($D35)))&gt;=0,MOD((($B$3-YEAR($D35))*12+(10-MONTH($D35))),$C35)=0),"●",""))</f>
        <v/>
      </c>
      <c r="O35" s="20" t="str">
        <f aca="false">IF(OR($D35="",$C35="",$C35&lt;=0),"",IF(AND((($B$3-YEAR($D35))*12+(11-MONTH($D35)))&gt;=0,MOD((($B$3-YEAR($D35))*12+(11-MONTH($D35))),$C35)=0),"●",""))</f>
        <v/>
      </c>
      <c r="P35" s="20" t="str">
        <f aca="false">IF(OR($D35="",$C35="",$C35&lt;=0),"",IF(AND((($B$3-YEAR($D35))*12+(12-MONTH($D35)))&gt;=0,MOD((($B$3-YEAR($D35))*12+(12-MONTH($D35))),$C35)=0),"●",""))</f>
        <v/>
      </c>
      <c r="Q35" s="20" t="str">
        <f aca="false">IF($A35="","",COUNTIF(E35:P35,"●"))</f>
        <v/>
      </c>
    </row>
    <row r="36" customFormat="false" ht="15" hidden="false" customHeight="false" outlineLevel="0" collapsed="false">
      <c r="A36" s="18" t="str">
        <f aca="false">IF(Wartungsplan!A32="","",Wartungsplan!A32)</f>
        <v/>
      </c>
      <c r="B36" s="18" t="str">
        <f aca="false">IF(Wartungsplan!A32="","",Wartungsplan!B32)</f>
        <v/>
      </c>
      <c r="C36" s="18" t="str">
        <f aca="false">IF(Wartungsplan!A32="","",IF(Wartungsplan!L32="","",Wartungsplan!L32))</f>
        <v/>
      </c>
      <c r="D36" s="19" t="str">
        <f aca="false">IF(Wartungsplan!A32="","",Wartungsplan!S32)</f>
        <v/>
      </c>
      <c r="E36" s="20" t="str">
        <f aca="false">IF(OR($D36="",$C36="",$C36&lt;=0),"",IF(AND((($B$3-YEAR($D36))*12+(1-MONTH($D36)))&gt;=0,MOD((($B$3-YEAR($D36))*12+(1-MONTH($D36))),$C36)=0),"●",""))</f>
        <v/>
      </c>
      <c r="F36" s="20" t="str">
        <f aca="false">IF(OR($D36="",$C36="",$C36&lt;=0),"",IF(AND((($B$3-YEAR($D36))*12+(2-MONTH($D36)))&gt;=0,MOD((($B$3-YEAR($D36))*12+(2-MONTH($D36))),$C36)=0),"●",""))</f>
        <v/>
      </c>
      <c r="G36" s="20" t="str">
        <f aca="false">IF(OR($D36="",$C36="",$C36&lt;=0),"",IF(AND((($B$3-YEAR($D36))*12+(3-MONTH($D36)))&gt;=0,MOD((($B$3-YEAR($D36))*12+(3-MONTH($D36))),$C36)=0),"●",""))</f>
        <v/>
      </c>
      <c r="H36" s="20" t="str">
        <f aca="false">IF(OR($D36="",$C36="",$C36&lt;=0),"",IF(AND((($B$3-YEAR($D36))*12+(4-MONTH($D36)))&gt;=0,MOD((($B$3-YEAR($D36))*12+(4-MONTH($D36))),$C36)=0),"●",""))</f>
        <v/>
      </c>
      <c r="I36" s="20" t="str">
        <f aca="false">IF(OR($D36="",$C36="",$C36&lt;=0),"",IF(AND((($B$3-YEAR($D36))*12+(5-MONTH($D36)))&gt;=0,MOD((($B$3-YEAR($D36))*12+(5-MONTH($D36))),$C36)=0),"●",""))</f>
        <v/>
      </c>
      <c r="J36" s="20" t="str">
        <f aca="false">IF(OR($D36="",$C36="",$C36&lt;=0),"",IF(AND((($B$3-YEAR($D36))*12+(6-MONTH($D36)))&gt;=0,MOD((($B$3-YEAR($D36))*12+(6-MONTH($D36))),$C36)=0),"●",""))</f>
        <v/>
      </c>
      <c r="K36" s="20" t="str">
        <f aca="false">IF(OR($D36="",$C36="",$C36&lt;=0),"",IF(AND((($B$3-YEAR($D36))*12+(7-MONTH($D36)))&gt;=0,MOD((($B$3-YEAR($D36))*12+(7-MONTH($D36))),$C36)=0),"●",""))</f>
        <v/>
      </c>
      <c r="L36" s="20" t="str">
        <f aca="false">IF(OR($D36="",$C36="",$C36&lt;=0),"",IF(AND((($B$3-YEAR($D36))*12+(8-MONTH($D36)))&gt;=0,MOD((($B$3-YEAR($D36))*12+(8-MONTH($D36))),$C36)=0),"●",""))</f>
        <v/>
      </c>
      <c r="M36" s="20" t="str">
        <f aca="false">IF(OR($D36="",$C36="",$C36&lt;=0),"",IF(AND((($B$3-YEAR($D36))*12+(9-MONTH($D36)))&gt;=0,MOD((($B$3-YEAR($D36))*12+(9-MONTH($D36))),$C36)=0),"●",""))</f>
        <v/>
      </c>
      <c r="N36" s="20" t="str">
        <f aca="false">IF(OR($D36="",$C36="",$C36&lt;=0),"",IF(AND((($B$3-YEAR($D36))*12+(10-MONTH($D36)))&gt;=0,MOD((($B$3-YEAR($D36))*12+(10-MONTH($D36))),$C36)=0),"●",""))</f>
        <v/>
      </c>
      <c r="O36" s="20" t="str">
        <f aca="false">IF(OR($D36="",$C36="",$C36&lt;=0),"",IF(AND((($B$3-YEAR($D36))*12+(11-MONTH($D36)))&gt;=0,MOD((($B$3-YEAR($D36))*12+(11-MONTH($D36))),$C36)=0),"●",""))</f>
        <v/>
      </c>
      <c r="P36" s="20" t="str">
        <f aca="false">IF(OR($D36="",$C36="",$C36&lt;=0),"",IF(AND((($B$3-YEAR($D36))*12+(12-MONTH($D36)))&gt;=0,MOD((($B$3-YEAR($D36))*12+(12-MONTH($D36))),$C36)=0),"●",""))</f>
        <v/>
      </c>
      <c r="Q36" s="20" t="str">
        <f aca="false">IF($A36="","",COUNTIF(E36:P36,"●"))</f>
        <v/>
      </c>
    </row>
    <row r="37" customFormat="false" ht="15" hidden="false" customHeight="false" outlineLevel="0" collapsed="false">
      <c r="A37" s="18" t="str">
        <f aca="false">IF(Wartungsplan!A33="","",Wartungsplan!A33)</f>
        <v/>
      </c>
      <c r="B37" s="18" t="str">
        <f aca="false">IF(Wartungsplan!A33="","",Wartungsplan!B33)</f>
        <v/>
      </c>
      <c r="C37" s="18" t="str">
        <f aca="false">IF(Wartungsplan!A33="","",IF(Wartungsplan!L33="","",Wartungsplan!L33))</f>
        <v/>
      </c>
      <c r="D37" s="19" t="str">
        <f aca="false">IF(Wartungsplan!A33="","",Wartungsplan!S33)</f>
        <v/>
      </c>
      <c r="E37" s="20" t="str">
        <f aca="false">IF(OR($D37="",$C37="",$C37&lt;=0),"",IF(AND((($B$3-YEAR($D37))*12+(1-MONTH($D37)))&gt;=0,MOD((($B$3-YEAR($D37))*12+(1-MONTH($D37))),$C37)=0),"●",""))</f>
        <v/>
      </c>
      <c r="F37" s="20" t="str">
        <f aca="false">IF(OR($D37="",$C37="",$C37&lt;=0),"",IF(AND((($B$3-YEAR($D37))*12+(2-MONTH($D37)))&gt;=0,MOD((($B$3-YEAR($D37))*12+(2-MONTH($D37))),$C37)=0),"●",""))</f>
        <v/>
      </c>
      <c r="G37" s="20" t="str">
        <f aca="false">IF(OR($D37="",$C37="",$C37&lt;=0),"",IF(AND((($B$3-YEAR($D37))*12+(3-MONTH($D37)))&gt;=0,MOD((($B$3-YEAR($D37))*12+(3-MONTH($D37))),$C37)=0),"●",""))</f>
        <v/>
      </c>
      <c r="H37" s="20" t="str">
        <f aca="false">IF(OR($D37="",$C37="",$C37&lt;=0),"",IF(AND((($B$3-YEAR($D37))*12+(4-MONTH($D37)))&gt;=0,MOD((($B$3-YEAR($D37))*12+(4-MONTH($D37))),$C37)=0),"●",""))</f>
        <v/>
      </c>
      <c r="I37" s="20" t="str">
        <f aca="false">IF(OR($D37="",$C37="",$C37&lt;=0),"",IF(AND((($B$3-YEAR($D37))*12+(5-MONTH($D37)))&gt;=0,MOD((($B$3-YEAR($D37))*12+(5-MONTH($D37))),$C37)=0),"●",""))</f>
        <v/>
      </c>
      <c r="J37" s="20" t="str">
        <f aca="false">IF(OR($D37="",$C37="",$C37&lt;=0),"",IF(AND((($B$3-YEAR($D37))*12+(6-MONTH($D37)))&gt;=0,MOD((($B$3-YEAR($D37))*12+(6-MONTH($D37))),$C37)=0),"●",""))</f>
        <v/>
      </c>
      <c r="K37" s="20" t="str">
        <f aca="false">IF(OR($D37="",$C37="",$C37&lt;=0),"",IF(AND((($B$3-YEAR($D37))*12+(7-MONTH($D37)))&gt;=0,MOD((($B$3-YEAR($D37))*12+(7-MONTH($D37))),$C37)=0),"●",""))</f>
        <v/>
      </c>
      <c r="L37" s="20" t="str">
        <f aca="false">IF(OR($D37="",$C37="",$C37&lt;=0),"",IF(AND((($B$3-YEAR($D37))*12+(8-MONTH($D37)))&gt;=0,MOD((($B$3-YEAR($D37))*12+(8-MONTH($D37))),$C37)=0),"●",""))</f>
        <v/>
      </c>
      <c r="M37" s="20" t="str">
        <f aca="false">IF(OR($D37="",$C37="",$C37&lt;=0),"",IF(AND((($B$3-YEAR($D37))*12+(9-MONTH($D37)))&gt;=0,MOD((($B$3-YEAR($D37))*12+(9-MONTH($D37))),$C37)=0),"●",""))</f>
        <v/>
      </c>
      <c r="N37" s="20" t="str">
        <f aca="false">IF(OR($D37="",$C37="",$C37&lt;=0),"",IF(AND((($B$3-YEAR($D37))*12+(10-MONTH($D37)))&gt;=0,MOD((($B$3-YEAR($D37))*12+(10-MONTH($D37))),$C37)=0),"●",""))</f>
        <v/>
      </c>
      <c r="O37" s="20" t="str">
        <f aca="false">IF(OR($D37="",$C37="",$C37&lt;=0),"",IF(AND((($B$3-YEAR($D37))*12+(11-MONTH($D37)))&gt;=0,MOD((($B$3-YEAR($D37))*12+(11-MONTH($D37))),$C37)=0),"●",""))</f>
        <v/>
      </c>
      <c r="P37" s="20" t="str">
        <f aca="false">IF(OR($D37="",$C37="",$C37&lt;=0),"",IF(AND((($B$3-YEAR($D37))*12+(12-MONTH($D37)))&gt;=0,MOD((($B$3-YEAR($D37))*12+(12-MONTH($D37))),$C37)=0),"●",""))</f>
        <v/>
      </c>
      <c r="Q37" s="20" t="str">
        <f aca="false">IF($A37="","",COUNTIF(E37:P37,"●"))</f>
        <v/>
      </c>
    </row>
    <row r="38" customFormat="false" ht="15" hidden="false" customHeight="false" outlineLevel="0" collapsed="false">
      <c r="A38" s="18" t="str">
        <f aca="false">IF(Wartungsplan!A34="","",Wartungsplan!A34)</f>
        <v/>
      </c>
      <c r="B38" s="18" t="str">
        <f aca="false">IF(Wartungsplan!A34="","",Wartungsplan!B34)</f>
        <v/>
      </c>
      <c r="C38" s="18" t="str">
        <f aca="false">IF(Wartungsplan!A34="","",IF(Wartungsplan!L34="","",Wartungsplan!L34))</f>
        <v/>
      </c>
      <c r="D38" s="19" t="str">
        <f aca="false">IF(Wartungsplan!A34="","",Wartungsplan!S34)</f>
        <v/>
      </c>
      <c r="E38" s="20" t="str">
        <f aca="false">IF(OR($D38="",$C38="",$C38&lt;=0),"",IF(AND((($B$3-YEAR($D38))*12+(1-MONTH($D38)))&gt;=0,MOD((($B$3-YEAR($D38))*12+(1-MONTH($D38))),$C38)=0),"●",""))</f>
        <v/>
      </c>
      <c r="F38" s="20" t="str">
        <f aca="false">IF(OR($D38="",$C38="",$C38&lt;=0),"",IF(AND((($B$3-YEAR($D38))*12+(2-MONTH($D38)))&gt;=0,MOD((($B$3-YEAR($D38))*12+(2-MONTH($D38))),$C38)=0),"●",""))</f>
        <v/>
      </c>
      <c r="G38" s="20" t="str">
        <f aca="false">IF(OR($D38="",$C38="",$C38&lt;=0),"",IF(AND((($B$3-YEAR($D38))*12+(3-MONTH($D38)))&gt;=0,MOD((($B$3-YEAR($D38))*12+(3-MONTH($D38))),$C38)=0),"●",""))</f>
        <v/>
      </c>
      <c r="H38" s="20" t="str">
        <f aca="false">IF(OR($D38="",$C38="",$C38&lt;=0),"",IF(AND((($B$3-YEAR($D38))*12+(4-MONTH($D38)))&gt;=0,MOD((($B$3-YEAR($D38))*12+(4-MONTH($D38))),$C38)=0),"●",""))</f>
        <v/>
      </c>
      <c r="I38" s="20" t="str">
        <f aca="false">IF(OR($D38="",$C38="",$C38&lt;=0),"",IF(AND((($B$3-YEAR($D38))*12+(5-MONTH($D38)))&gt;=0,MOD((($B$3-YEAR($D38))*12+(5-MONTH($D38))),$C38)=0),"●",""))</f>
        <v/>
      </c>
      <c r="J38" s="20" t="str">
        <f aca="false">IF(OR($D38="",$C38="",$C38&lt;=0),"",IF(AND((($B$3-YEAR($D38))*12+(6-MONTH($D38)))&gt;=0,MOD((($B$3-YEAR($D38))*12+(6-MONTH($D38))),$C38)=0),"●",""))</f>
        <v/>
      </c>
      <c r="K38" s="20" t="str">
        <f aca="false">IF(OR($D38="",$C38="",$C38&lt;=0),"",IF(AND((($B$3-YEAR($D38))*12+(7-MONTH($D38)))&gt;=0,MOD((($B$3-YEAR($D38))*12+(7-MONTH($D38))),$C38)=0),"●",""))</f>
        <v/>
      </c>
      <c r="L38" s="20" t="str">
        <f aca="false">IF(OR($D38="",$C38="",$C38&lt;=0),"",IF(AND((($B$3-YEAR($D38))*12+(8-MONTH($D38)))&gt;=0,MOD((($B$3-YEAR($D38))*12+(8-MONTH($D38))),$C38)=0),"●",""))</f>
        <v/>
      </c>
      <c r="M38" s="20" t="str">
        <f aca="false">IF(OR($D38="",$C38="",$C38&lt;=0),"",IF(AND((($B$3-YEAR($D38))*12+(9-MONTH($D38)))&gt;=0,MOD((($B$3-YEAR($D38))*12+(9-MONTH($D38))),$C38)=0),"●",""))</f>
        <v/>
      </c>
      <c r="N38" s="20" t="str">
        <f aca="false">IF(OR($D38="",$C38="",$C38&lt;=0),"",IF(AND((($B$3-YEAR($D38))*12+(10-MONTH($D38)))&gt;=0,MOD((($B$3-YEAR($D38))*12+(10-MONTH($D38))),$C38)=0),"●",""))</f>
        <v/>
      </c>
      <c r="O38" s="20" t="str">
        <f aca="false">IF(OR($D38="",$C38="",$C38&lt;=0),"",IF(AND((($B$3-YEAR($D38))*12+(11-MONTH($D38)))&gt;=0,MOD((($B$3-YEAR($D38))*12+(11-MONTH($D38))),$C38)=0),"●",""))</f>
        <v/>
      </c>
      <c r="P38" s="20" t="str">
        <f aca="false">IF(OR($D38="",$C38="",$C38&lt;=0),"",IF(AND((($B$3-YEAR($D38))*12+(12-MONTH($D38)))&gt;=0,MOD((($B$3-YEAR($D38))*12+(12-MONTH($D38))),$C38)=0),"●",""))</f>
        <v/>
      </c>
      <c r="Q38" s="20" t="str">
        <f aca="false">IF($A38="","",COUNTIF(E38:P38,"●"))</f>
        <v/>
      </c>
    </row>
    <row r="39" customFormat="false" ht="15" hidden="false" customHeight="false" outlineLevel="0" collapsed="false">
      <c r="A39" s="18" t="str">
        <f aca="false">IF(Wartungsplan!A35="","",Wartungsplan!A35)</f>
        <v/>
      </c>
      <c r="B39" s="18" t="str">
        <f aca="false">IF(Wartungsplan!A35="","",Wartungsplan!B35)</f>
        <v/>
      </c>
      <c r="C39" s="18" t="str">
        <f aca="false">IF(Wartungsplan!A35="","",IF(Wartungsplan!L35="","",Wartungsplan!L35))</f>
        <v/>
      </c>
      <c r="D39" s="19" t="str">
        <f aca="false">IF(Wartungsplan!A35="","",Wartungsplan!S35)</f>
        <v/>
      </c>
      <c r="E39" s="20" t="str">
        <f aca="false">IF(OR($D39="",$C39="",$C39&lt;=0),"",IF(AND((($B$3-YEAR($D39))*12+(1-MONTH($D39)))&gt;=0,MOD((($B$3-YEAR($D39))*12+(1-MONTH($D39))),$C39)=0),"●",""))</f>
        <v/>
      </c>
      <c r="F39" s="20" t="str">
        <f aca="false">IF(OR($D39="",$C39="",$C39&lt;=0),"",IF(AND((($B$3-YEAR($D39))*12+(2-MONTH($D39)))&gt;=0,MOD((($B$3-YEAR($D39))*12+(2-MONTH($D39))),$C39)=0),"●",""))</f>
        <v/>
      </c>
      <c r="G39" s="20" t="str">
        <f aca="false">IF(OR($D39="",$C39="",$C39&lt;=0),"",IF(AND((($B$3-YEAR($D39))*12+(3-MONTH($D39)))&gt;=0,MOD((($B$3-YEAR($D39))*12+(3-MONTH($D39))),$C39)=0),"●",""))</f>
        <v/>
      </c>
      <c r="H39" s="20" t="str">
        <f aca="false">IF(OR($D39="",$C39="",$C39&lt;=0),"",IF(AND((($B$3-YEAR($D39))*12+(4-MONTH($D39)))&gt;=0,MOD((($B$3-YEAR($D39))*12+(4-MONTH($D39))),$C39)=0),"●",""))</f>
        <v/>
      </c>
      <c r="I39" s="20" t="str">
        <f aca="false">IF(OR($D39="",$C39="",$C39&lt;=0),"",IF(AND((($B$3-YEAR($D39))*12+(5-MONTH($D39)))&gt;=0,MOD((($B$3-YEAR($D39))*12+(5-MONTH($D39))),$C39)=0),"●",""))</f>
        <v/>
      </c>
      <c r="J39" s="20" t="str">
        <f aca="false">IF(OR($D39="",$C39="",$C39&lt;=0),"",IF(AND((($B$3-YEAR($D39))*12+(6-MONTH($D39)))&gt;=0,MOD((($B$3-YEAR($D39))*12+(6-MONTH($D39))),$C39)=0),"●",""))</f>
        <v/>
      </c>
      <c r="K39" s="20" t="str">
        <f aca="false">IF(OR($D39="",$C39="",$C39&lt;=0),"",IF(AND((($B$3-YEAR($D39))*12+(7-MONTH($D39)))&gt;=0,MOD((($B$3-YEAR($D39))*12+(7-MONTH($D39))),$C39)=0),"●",""))</f>
        <v/>
      </c>
      <c r="L39" s="20" t="str">
        <f aca="false">IF(OR($D39="",$C39="",$C39&lt;=0),"",IF(AND((($B$3-YEAR($D39))*12+(8-MONTH($D39)))&gt;=0,MOD((($B$3-YEAR($D39))*12+(8-MONTH($D39))),$C39)=0),"●",""))</f>
        <v/>
      </c>
      <c r="M39" s="20" t="str">
        <f aca="false">IF(OR($D39="",$C39="",$C39&lt;=0),"",IF(AND((($B$3-YEAR($D39))*12+(9-MONTH($D39)))&gt;=0,MOD((($B$3-YEAR($D39))*12+(9-MONTH($D39))),$C39)=0),"●",""))</f>
        <v/>
      </c>
      <c r="N39" s="20" t="str">
        <f aca="false">IF(OR($D39="",$C39="",$C39&lt;=0),"",IF(AND((($B$3-YEAR($D39))*12+(10-MONTH($D39)))&gt;=0,MOD((($B$3-YEAR($D39))*12+(10-MONTH($D39))),$C39)=0),"●",""))</f>
        <v/>
      </c>
      <c r="O39" s="20" t="str">
        <f aca="false">IF(OR($D39="",$C39="",$C39&lt;=0),"",IF(AND((($B$3-YEAR($D39))*12+(11-MONTH($D39)))&gt;=0,MOD((($B$3-YEAR($D39))*12+(11-MONTH($D39))),$C39)=0),"●",""))</f>
        <v/>
      </c>
      <c r="P39" s="20" t="str">
        <f aca="false">IF(OR($D39="",$C39="",$C39&lt;=0),"",IF(AND((($B$3-YEAR($D39))*12+(12-MONTH($D39)))&gt;=0,MOD((($B$3-YEAR($D39))*12+(12-MONTH($D39))),$C39)=0),"●",""))</f>
        <v/>
      </c>
      <c r="Q39" s="20" t="str">
        <f aca="false">IF($A39="","",COUNTIF(E39:P39,"●"))</f>
        <v/>
      </c>
    </row>
    <row r="40" customFormat="false" ht="15" hidden="false" customHeight="false" outlineLevel="0" collapsed="false">
      <c r="A40" s="18" t="str">
        <f aca="false">IF(Wartungsplan!A36="","",Wartungsplan!A36)</f>
        <v/>
      </c>
      <c r="B40" s="18" t="str">
        <f aca="false">IF(Wartungsplan!A36="","",Wartungsplan!B36)</f>
        <v/>
      </c>
      <c r="C40" s="18" t="str">
        <f aca="false">IF(Wartungsplan!A36="","",IF(Wartungsplan!L36="","",Wartungsplan!L36))</f>
        <v/>
      </c>
      <c r="D40" s="19" t="str">
        <f aca="false">IF(Wartungsplan!A36="","",Wartungsplan!S36)</f>
        <v/>
      </c>
      <c r="E40" s="20" t="str">
        <f aca="false">IF(OR($D40="",$C40="",$C40&lt;=0),"",IF(AND((($B$3-YEAR($D40))*12+(1-MONTH($D40)))&gt;=0,MOD((($B$3-YEAR($D40))*12+(1-MONTH($D40))),$C40)=0),"●",""))</f>
        <v/>
      </c>
      <c r="F40" s="20" t="str">
        <f aca="false">IF(OR($D40="",$C40="",$C40&lt;=0),"",IF(AND((($B$3-YEAR($D40))*12+(2-MONTH($D40)))&gt;=0,MOD((($B$3-YEAR($D40))*12+(2-MONTH($D40))),$C40)=0),"●",""))</f>
        <v/>
      </c>
      <c r="G40" s="20" t="str">
        <f aca="false">IF(OR($D40="",$C40="",$C40&lt;=0),"",IF(AND((($B$3-YEAR($D40))*12+(3-MONTH($D40)))&gt;=0,MOD((($B$3-YEAR($D40))*12+(3-MONTH($D40))),$C40)=0),"●",""))</f>
        <v/>
      </c>
      <c r="H40" s="20" t="str">
        <f aca="false">IF(OR($D40="",$C40="",$C40&lt;=0),"",IF(AND((($B$3-YEAR($D40))*12+(4-MONTH($D40)))&gt;=0,MOD((($B$3-YEAR($D40))*12+(4-MONTH($D40))),$C40)=0),"●",""))</f>
        <v/>
      </c>
      <c r="I40" s="20" t="str">
        <f aca="false">IF(OR($D40="",$C40="",$C40&lt;=0),"",IF(AND((($B$3-YEAR($D40))*12+(5-MONTH($D40)))&gt;=0,MOD((($B$3-YEAR($D40))*12+(5-MONTH($D40))),$C40)=0),"●",""))</f>
        <v/>
      </c>
      <c r="J40" s="20" t="str">
        <f aca="false">IF(OR($D40="",$C40="",$C40&lt;=0),"",IF(AND((($B$3-YEAR($D40))*12+(6-MONTH($D40)))&gt;=0,MOD((($B$3-YEAR($D40))*12+(6-MONTH($D40))),$C40)=0),"●",""))</f>
        <v/>
      </c>
      <c r="K40" s="20" t="str">
        <f aca="false">IF(OR($D40="",$C40="",$C40&lt;=0),"",IF(AND((($B$3-YEAR($D40))*12+(7-MONTH($D40)))&gt;=0,MOD((($B$3-YEAR($D40))*12+(7-MONTH($D40))),$C40)=0),"●",""))</f>
        <v/>
      </c>
      <c r="L40" s="20" t="str">
        <f aca="false">IF(OR($D40="",$C40="",$C40&lt;=0),"",IF(AND((($B$3-YEAR($D40))*12+(8-MONTH($D40)))&gt;=0,MOD((($B$3-YEAR($D40))*12+(8-MONTH($D40))),$C40)=0),"●",""))</f>
        <v/>
      </c>
      <c r="M40" s="20" t="str">
        <f aca="false">IF(OR($D40="",$C40="",$C40&lt;=0),"",IF(AND((($B$3-YEAR($D40))*12+(9-MONTH($D40)))&gt;=0,MOD((($B$3-YEAR($D40))*12+(9-MONTH($D40))),$C40)=0),"●",""))</f>
        <v/>
      </c>
      <c r="N40" s="20" t="str">
        <f aca="false">IF(OR($D40="",$C40="",$C40&lt;=0),"",IF(AND((($B$3-YEAR($D40))*12+(10-MONTH($D40)))&gt;=0,MOD((($B$3-YEAR($D40))*12+(10-MONTH($D40))),$C40)=0),"●",""))</f>
        <v/>
      </c>
      <c r="O40" s="20" t="str">
        <f aca="false">IF(OR($D40="",$C40="",$C40&lt;=0),"",IF(AND((($B$3-YEAR($D40))*12+(11-MONTH($D40)))&gt;=0,MOD((($B$3-YEAR($D40))*12+(11-MONTH($D40))),$C40)=0),"●",""))</f>
        <v/>
      </c>
      <c r="P40" s="20" t="str">
        <f aca="false">IF(OR($D40="",$C40="",$C40&lt;=0),"",IF(AND((($B$3-YEAR($D40))*12+(12-MONTH($D40)))&gt;=0,MOD((($B$3-YEAR($D40))*12+(12-MONTH($D40))),$C40)=0),"●",""))</f>
        <v/>
      </c>
      <c r="Q40" s="20" t="str">
        <f aca="false">IF($A40="","",COUNTIF(E40:P40,"●"))</f>
        <v/>
      </c>
    </row>
    <row r="41" customFormat="false" ht="15" hidden="false" customHeight="false" outlineLevel="0" collapsed="false">
      <c r="A41" s="18" t="str">
        <f aca="false">IF(Wartungsplan!A37="","",Wartungsplan!A37)</f>
        <v/>
      </c>
      <c r="B41" s="18" t="str">
        <f aca="false">IF(Wartungsplan!A37="","",Wartungsplan!B37)</f>
        <v/>
      </c>
      <c r="C41" s="18" t="str">
        <f aca="false">IF(Wartungsplan!A37="","",IF(Wartungsplan!L37="","",Wartungsplan!L37))</f>
        <v/>
      </c>
      <c r="D41" s="19" t="str">
        <f aca="false">IF(Wartungsplan!A37="","",Wartungsplan!S37)</f>
        <v/>
      </c>
      <c r="E41" s="20" t="str">
        <f aca="false">IF(OR($D41="",$C41="",$C41&lt;=0),"",IF(AND((($B$3-YEAR($D41))*12+(1-MONTH($D41)))&gt;=0,MOD((($B$3-YEAR($D41))*12+(1-MONTH($D41))),$C41)=0),"●",""))</f>
        <v/>
      </c>
      <c r="F41" s="20" t="str">
        <f aca="false">IF(OR($D41="",$C41="",$C41&lt;=0),"",IF(AND((($B$3-YEAR($D41))*12+(2-MONTH($D41)))&gt;=0,MOD((($B$3-YEAR($D41))*12+(2-MONTH($D41))),$C41)=0),"●",""))</f>
        <v/>
      </c>
      <c r="G41" s="20" t="str">
        <f aca="false">IF(OR($D41="",$C41="",$C41&lt;=0),"",IF(AND((($B$3-YEAR($D41))*12+(3-MONTH($D41)))&gt;=0,MOD((($B$3-YEAR($D41))*12+(3-MONTH($D41))),$C41)=0),"●",""))</f>
        <v/>
      </c>
      <c r="H41" s="20" t="str">
        <f aca="false">IF(OR($D41="",$C41="",$C41&lt;=0),"",IF(AND((($B$3-YEAR($D41))*12+(4-MONTH($D41)))&gt;=0,MOD((($B$3-YEAR($D41))*12+(4-MONTH($D41))),$C41)=0),"●",""))</f>
        <v/>
      </c>
      <c r="I41" s="20" t="str">
        <f aca="false">IF(OR($D41="",$C41="",$C41&lt;=0),"",IF(AND((($B$3-YEAR($D41))*12+(5-MONTH($D41)))&gt;=0,MOD((($B$3-YEAR($D41))*12+(5-MONTH($D41))),$C41)=0),"●",""))</f>
        <v/>
      </c>
      <c r="J41" s="20" t="str">
        <f aca="false">IF(OR($D41="",$C41="",$C41&lt;=0),"",IF(AND((($B$3-YEAR($D41))*12+(6-MONTH($D41)))&gt;=0,MOD((($B$3-YEAR($D41))*12+(6-MONTH($D41))),$C41)=0),"●",""))</f>
        <v/>
      </c>
      <c r="K41" s="20" t="str">
        <f aca="false">IF(OR($D41="",$C41="",$C41&lt;=0),"",IF(AND((($B$3-YEAR($D41))*12+(7-MONTH($D41)))&gt;=0,MOD((($B$3-YEAR($D41))*12+(7-MONTH($D41))),$C41)=0),"●",""))</f>
        <v/>
      </c>
      <c r="L41" s="20" t="str">
        <f aca="false">IF(OR($D41="",$C41="",$C41&lt;=0),"",IF(AND((($B$3-YEAR($D41))*12+(8-MONTH($D41)))&gt;=0,MOD((($B$3-YEAR($D41))*12+(8-MONTH($D41))),$C41)=0),"●",""))</f>
        <v/>
      </c>
      <c r="M41" s="20" t="str">
        <f aca="false">IF(OR($D41="",$C41="",$C41&lt;=0),"",IF(AND((($B$3-YEAR($D41))*12+(9-MONTH($D41)))&gt;=0,MOD((($B$3-YEAR($D41))*12+(9-MONTH($D41))),$C41)=0),"●",""))</f>
        <v/>
      </c>
      <c r="N41" s="20" t="str">
        <f aca="false">IF(OR($D41="",$C41="",$C41&lt;=0),"",IF(AND((($B$3-YEAR($D41))*12+(10-MONTH($D41)))&gt;=0,MOD((($B$3-YEAR($D41))*12+(10-MONTH($D41))),$C41)=0),"●",""))</f>
        <v/>
      </c>
      <c r="O41" s="20" t="str">
        <f aca="false">IF(OR($D41="",$C41="",$C41&lt;=0),"",IF(AND((($B$3-YEAR($D41))*12+(11-MONTH($D41)))&gt;=0,MOD((($B$3-YEAR($D41))*12+(11-MONTH($D41))),$C41)=0),"●",""))</f>
        <v/>
      </c>
      <c r="P41" s="20" t="str">
        <f aca="false">IF(OR($D41="",$C41="",$C41&lt;=0),"",IF(AND((($B$3-YEAR($D41))*12+(12-MONTH($D41)))&gt;=0,MOD((($B$3-YEAR($D41))*12+(12-MONTH($D41))),$C41)=0),"●",""))</f>
        <v/>
      </c>
      <c r="Q41" s="20" t="str">
        <f aca="false">IF($A41="","",COUNTIF(E41:P41,"●"))</f>
        <v/>
      </c>
    </row>
    <row r="42" customFormat="false" ht="15" hidden="false" customHeight="false" outlineLevel="0" collapsed="false">
      <c r="A42" s="18" t="str">
        <f aca="false">IF(Wartungsplan!A38="","",Wartungsplan!A38)</f>
        <v/>
      </c>
      <c r="B42" s="18" t="str">
        <f aca="false">IF(Wartungsplan!A38="","",Wartungsplan!B38)</f>
        <v/>
      </c>
      <c r="C42" s="18" t="str">
        <f aca="false">IF(Wartungsplan!A38="","",IF(Wartungsplan!L38="","",Wartungsplan!L38))</f>
        <v/>
      </c>
      <c r="D42" s="19" t="str">
        <f aca="false">IF(Wartungsplan!A38="","",Wartungsplan!S38)</f>
        <v/>
      </c>
      <c r="E42" s="20" t="str">
        <f aca="false">IF(OR($D42="",$C42="",$C42&lt;=0),"",IF(AND((($B$3-YEAR($D42))*12+(1-MONTH($D42)))&gt;=0,MOD((($B$3-YEAR($D42))*12+(1-MONTH($D42))),$C42)=0),"●",""))</f>
        <v/>
      </c>
      <c r="F42" s="20" t="str">
        <f aca="false">IF(OR($D42="",$C42="",$C42&lt;=0),"",IF(AND((($B$3-YEAR($D42))*12+(2-MONTH($D42)))&gt;=0,MOD((($B$3-YEAR($D42))*12+(2-MONTH($D42))),$C42)=0),"●",""))</f>
        <v/>
      </c>
      <c r="G42" s="20" t="str">
        <f aca="false">IF(OR($D42="",$C42="",$C42&lt;=0),"",IF(AND((($B$3-YEAR($D42))*12+(3-MONTH($D42)))&gt;=0,MOD((($B$3-YEAR($D42))*12+(3-MONTH($D42))),$C42)=0),"●",""))</f>
        <v/>
      </c>
      <c r="H42" s="20" t="str">
        <f aca="false">IF(OR($D42="",$C42="",$C42&lt;=0),"",IF(AND((($B$3-YEAR($D42))*12+(4-MONTH($D42)))&gt;=0,MOD((($B$3-YEAR($D42))*12+(4-MONTH($D42))),$C42)=0),"●",""))</f>
        <v/>
      </c>
      <c r="I42" s="20" t="str">
        <f aca="false">IF(OR($D42="",$C42="",$C42&lt;=0),"",IF(AND((($B$3-YEAR($D42))*12+(5-MONTH($D42)))&gt;=0,MOD((($B$3-YEAR($D42))*12+(5-MONTH($D42))),$C42)=0),"●",""))</f>
        <v/>
      </c>
      <c r="J42" s="20" t="str">
        <f aca="false">IF(OR($D42="",$C42="",$C42&lt;=0),"",IF(AND((($B$3-YEAR($D42))*12+(6-MONTH($D42)))&gt;=0,MOD((($B$3-YEAR($D42))*12+(6-MONTH($D42))),$C42)=0),"●",""))</f>
        <v/>
      </c>
      <c r="K42" s="20" t="str">
        <f aca="false">IF(OR($D42="",$C42="",$C42&lt;=0),"",IF(AND((($B$3-YEAR($D42))*12+(7-MONTH($D42)))&gt;=0,MOD((($B$3-YEAR($D42))*12+(7-MONTH($D42))),$C42)=0),"●",""))</f>
        <v/>
      </c>
      <c r="L42" s="20" t="str">
        <f aca="false">IF(OR($D42="",$C42="",$C42&lt;=0),"",IF(AND((($B$3-YEAR($D42))*12+(8-MONTH($D42)))&gt;=0,MOD((($B$3-YEAR($D42))*12+(8-MONTH($D42))),$C42)=0),"●",""))</f>
        <v/>
      </c>
      <c r="M42" s="20" t="str">
        <f aca="false">IF(OR($D42="",$C42="",$C42&lt;=0),"",IF(AND((($B$3-YEAR($D42))*12+(9-MONTH($D42)))&gt;=0,MOD((($B$3-YEAR($D42))*12+(9-MONTH($D42))),$C42)=0),"●",""))</f>
        <v/>
      </c>
      <c r="N42" s="20" t="str">
        <f aca="false">IF(OR($D42="",$C42="",$C42&lt;=0),"",IF(AND((($B$3-YEAR($D42))*12+(10-MONTH($D42)))&gt;=0,MOD((($B$3-YEAR($D42))*12+(10-MONTH($D42))),$C42)=0),"●",""))</f>
        <v/>
      </c>
      <c r="O42" s="20" t="str">
        <f aca="false">IF(OR($D42="",$C42="",$C42&lt;=0),"",IF(AND((($B$3-YEAR($D42))*12+(11-MONTH($D42)))&gt;=0,MOD((($B$3-YEAR($D42))*12+(11-MONTH($D42))),$C42)=0),"●",""))</f>
        <v/>
      </c>
      <c r="P42" s="20" t="str">
        <f aca="false">IF(OR($D42="",$C42="",$C42&lt;=0),"",IF(AND((($B$3-YEAR($D42))*12+(12-MONTH($D42)))&gt;=0,MOD((($B$3-YEAR($D42))*12+(12-MONTH($D42))),$C42)=0),"●",""))</f>
        <v/>
      </c>
      <c r="Q42" s="20" t="str">
        <f aca="false">IF($A42="","",COUNTIF(E42:P42,"●"))</f>
        <v/>
      </c>
    </row>
    <row r="43" customFormat="false" ht="15" hidden="false" customHeight="false" outlineLevel="0" collapsed="false">
      <c r="A43" s="18" t="str">
        <f aca="false">IF(Wartungsplan!A39="","",Wartungsplan!A39)</f>
        <v/>
      </c>
      <c r="B43" s="18" t="str">
        <f aca="false">IF(Wartungsplan!A39="","",Wartungsplan!B39)</f>
        <v/>
      </c>
      <c r="C43" s="18" t="str">
        <f aca="false">IF(Wartungsplan!A39="","",IF(Wartungsplan!L39="","",Wartungsplan!L39))</f>
        <v/>
      </c>
      <c r="D43" s="19" t="str">
        <f aca="false">IF(Wartungsplan!A39="","",Wartungsplan!S39)</f>
        <v/>
      </c>
      <c r="E43" s="20" t="str">
        <f aca="false">IF(OR($D43="",$C43="",$C43&lt;=0),"",IF(AND((($B$3-YEAR($D43))*12+(1-MONTH($D43)))&gt;=0,MOD((($B$3-YEAR($D43))*12+(1-MONTH($D43))),$C43)=0),"●",""))</f>
        <v/>
      </c>
      <c r="F43" s="20" t="str">
        <f aca="false">IF(OR($D43="",$C43="",$C43&lt;=0),"",IF(AND((($B$3-YEAR($D43))*12+(2-MONTH($D43)))&gt;=0,MOD((($B$3-YEAR($D43))*12+(2-MONTH($D43))),$C43)=0),"●",""))</f>
        <v/>
      </c>
      <c r="G43" s="20" t="str">
        <f aca="false">IF(OR($D43="",$C43="",$C43&lt;=0),"",IF(AND((($B$3-YEAR($D43))*12+(3-MONTH($D43)))&gt;=0,MOD((($B$3-YEAR($D43))*12+(3-MONTH($D43))),$C43)=0),"●",""))</f>
        <v/>
      </c>
      <c r="H43" s="20" t="str">
        <f aca="false">IF(OR($D43="",$C43="",$C43&lt;=0),"",IF(AND((($B$3-YEAR($D43))*12+(4-MONTH($D43)))&gt;=0,MOD((($B$3-YEAR($D43))*12+(4-MONTH($D43))),$C43)=0),"●",""))</f>
        <v/>
      </c>
      <c r="I43" s="20" t="str">
        <f aca="false">IF(OR($D43="",$C43="",$C43&lt;=0),"",IF(AND((($B$3-YEAR($D43))*12+(5-MONTH($D43)))&gt;=0,MOD((($B$3-YEAR($D43))*12+(5-MONTH($D43))),$C43)=0),"●",""))</f>
        <v/>
      </c>
      <c r="J43" s="20" t="str">
        <f aca="false">IF(OR($D43="",$C43="",$C43&lt;=0),"",IF(AND((($B$3-YEAR($D43))*12+(6-MONTH($D43)))&gt;=0,MOD((($B$3-YEAR($D43))*12+(6-MONTH($D43))),$C43)=0),"●",""))</f>
        <v/>
      </c>
      <c r="K43" s="20" t="str">
        <f aca="false">IF(OR($D43="",$C43="",$C43&lt;=0),"",IF(AND((($B$3-YEAR($D43))*12+(7-MONTH($D43)))&gt;=0,MOD((($B$3-YEAR($D43))*12+(7-MONTH($D43))),$C43)=0),"●",""))</f>
        <v/>
      </c>
      <c r="L43" s="20" t="str">
        <f aca="false">IF(OR($D43="",$C43="",$C43&lt;=0),"",IF(AND((($B$3-YEAR($D43))*12+(8-MONTH($D43)))&gt;=0,MOD((($B$3-YEAR($D43))*12+(8-MONTH($D43))),$C43)=0),"●",""))</f>
        <v/>
      </c>
      <c r="M43" s="20" t="str">
        <f aca="false">IF(OR($D43="",$C43="",$C43&lt;=0),"",IF(AND((($B$3-YEAR($D43))*12+(9-MONTH($D43)))&gt;=0,MOD((($B$3-YEAR($D43))*12+(9-MONTH($D43))),$C43)=0),"●",""))</f>
        <v/>
      </c>
      <c r="N43" s="20" t="str">
        <f aca="false">IF(OR($D43="",$C43="",$C43&lt;=0),"",IF(AND((($B$3-YEAR($D43))*12+(10-MONTH($D43)))&gt;=0,MOD((($B$3-YEAR($D43))*12+(10-MONTH($D43))),$C43)=0),"●",""))</f>
        <v/>
      </c>
      <c r="O43" s="20" t="str">
        <f aca="false">IF(OR($D43="",$C43="",$C43&lt;=0),"",IF(AND((($B$3-YEAR($D43))*12+(11-MONTH($D43)))&gt;=0,MOD((($B$3-YEAR($D43))*12+(11-MONTH($D43))),$C43)=0),"●",""))</f>
        <v/>
      </c>
      <c r="P43" s="20" t="str">
        <f aca="false">IF(OR($D43="",$C43="",$C43&lt;=0),"",IF(AND((($B$3-YEAR($D43))*12+(12-MONTH($D43)))&gt;=0,MOD((($B$3-YEAR($D43))*12+(12-MONTH($D43))),$C43)=0),"●",""))</f>
        <v/>
      </c>
      <c r="Q43" s="20" t="str">
        <f aca="false">IF($A43="","",COUNTIF(E43:P43,"●"))</f>
        <v/>
      </c>
    </row>
    <row r="44" customFormat="false" ht="15" hidden="false" customHeight="false" outlineLevel="0" collapsed="false">
      <c r="A44" s="18" t="str">
        <f aca="false">IF(Wartungsplan!A40="","",Wartungsplan!A40)</f>
        <v/>
      </c>
      <c r="B44" s="18" t="str">
        <f aca="false">IF(Wartungsplan!A40="","",Wartungsplan!B40)</f>
        <v/>
      </c>
      <c r="C44" s="18" t="str">
        <f aca="false">IF(Wartungsplan!A40="","",IF(Wartungsplan!L40="","",Wartungsplan!L40))</f>
        <v/>
      </c>
      <c r="D44" s="19" t="str">
        <f aca="false">IF(Wartungsplan!A40="","",Wartungsplan!S40)</f>
        <v/>
      </c>
      <c r="E44" s="20" t="str">
        <f aca="false">IF(OR($D44="",$C44="",$C44&lt;=0),"",IF(AND((($B$3-YEAR($D44))*12+(1-MONTH($D44)))&gt;=0,MOD((($B$3-YEAR($D44))*12+(1-MONTH($D44))),$C44)=0),"●",""))</f>
        <v/>
      </c>
      <c r="F44" s="20" t="str">
        <f aca="false">IF(OR($D44="",$C44="",$C44&lt;=0),"",IF(AND((($B$3-YEAR($D44))*12+(2-MONTH($D44)))&gt;=0,MOD((($B$3-YEAR($D44))*12+(2-MONTH($D44))),$C44)=0),"●",""))</f>
        <v/>
      </c>
      <c r="G44" s="20" t="str">
        <f aca="false">IF(OR($D44="",$C44="",$C44&lt;=0),"",IF(AND((($B$3-YEAR($D44))*12+(3-MONTH($D44)))&gt;=0,MOD((($B$3-YEAR($D44))*12+(3-MONTH($D44))),$C44)=0),"●",""))</f>
        <v/>
      </c>
      <c r="H44" s="20" t="str">
        <f aca="false">IF(OR($D44="",$C44="",$C44&lt;=0),"",IF(AND((($B$3-YEAR($D44))*12+(4-MONTH($D44)))&gt;=0,MOD((($B$3-YEAR($D44))*12+(4-MONTH($D44))),$C44)=0),"●",""))</f>
        <v/>
      </c>
      <c r="I44" s="20" t="str">
        <f aca="false">IF(OR($D44="",$C44="",$C44&lt;=0),"",IF(AND((($B$3-YEAR($D44))*12+(5-MONTH($D44)))&gt;=0,MOD((($B$3-YEAR($D44))*12+(5-MONTH($D44))),$C44)=0),"●",""))</f>
        <v/>
      </c>
      <c r="J44" s="20" t="str">
        <f aca="false">IF(OR($D44="",$C44="",$C44&lt;=0),"",IF(AND((($B$3-YEAR($D44))*12+(6-MONTH($D44)))&gt;=0,MOD((($B$3-YEAR($D44))*12+(6-MONTH($D44))),$C44)=0),"●",""))</f>
        <v/>
      </c>
      <c r="K44" s="20" t="str">
        <f aca="false">IF(OR($D44="",$C44="",$C44&lt;=0),"",IF(AND((($B$3-YEAR($D44))*12+(7-MONTH($D44)))&gt;=0,MOD((($B$3-YEAR($D44))*12+(7-MONTH($D44))),$C44)=0),"●",""))</f>
        <v/>
      </c>
      <c r="L44" s="20" t="str">
        <f aca="false">IF(OR($D44="",$C44="",$C44&lt;=0),"",IF(AND((($B$3-YEAR($D44))*12+(8-MONTH($D44)))&gt;=0,MOD((($B$3-YEAR($D44))*12+(8-MONTH($D44))),$C44)=0),"●",""))</f>
        <v/>
      </c>
      <c r="M44" s="20" t="str">
        <f aca="false">IF(OR($D44="",$C44="",$C44&lt;=0),"",IF(AND((($B$3-YEAR($D44))*12+(9-MONTH($D44)))&gt;=0,MOD((($B$3-YEAR($D44))*12+(9-MONTH($D44))),$C44)=0),"●",""))</f>
        <v/>
      </c>
      <c r="N44" s="20" t="str">
        <f aca="false">IF(OR($D44="",$C44="",$C44&lt;=0),"",IF(AND((($B$3-YEAR($D44))*12+(10-MONTH($D44)))&gt;=0,MOD((($B$3-YEAR($D44))*12+(10-MONTH($D44))),$C44)=0),"●",""))</f>
        <v/>
      </c>
      <c r="O44" s="20" t="str">
        <f aca="false">IF(OR($D44="",$C44="",$C44&lt;=0),"",IF(AND((($B$3-YEAR($D44))*12+(11-MONTH($D44)))&gt;=0,MOD((($B$3-YEAR($D44))*12+(11-MONTH($D44))),$C44)=0),"●",""))</f>
        <v/>
      </c>
      <c r="P44" s="20" t="str">
        <f aca="false">IF(OR($D44="",$C44="",$C44&lt;=0),"",IF(AND((($B$3-YEAR($D44))*12+(12-MONTH($D44)))&gt;=0,MOD((($B$3-YEAR($D44))*12+(12-MONTH($D44))),$C44)=0),"●",""))</f>
        <v/>
      </c>
      <c r="Q44" s="20" t="str">
        <f aca="false">IF($A44="","",COUNTIF(E44:P44,"●"))</f>
        <v/>
      </c>
    </row>
    <row r="45" customFormat="false" ht="15" hidden="false" customHeight="false" outlineLevel="0" collapsed="false">
      <c r="A45" s="18" t="str">
        <f aca="false">IF(Wartungsplan!A41="","",Wartungsplan!A41)</f>
        <v/>
      </c>
      <c r="B45" s="18" t="str">
        <f aca="false">IF(Wartungsplan!A41="","",Wartungsplan!B41)</f>
        <v/>
      </c>
      <c r="C45" s="18" t="str">
        <f aca="false">IF(Wartungsplan!A41="","",IF(Wartungsplan!L41="","",Wartungsplan!L41))</f>
        <v/>
      </c>
      <c r="D45" s="19" t="str">
        <f aca="false">IF(Wartungsplan!A41="","",Wartungsplan!S41)</f>
        <v/>
      </c>
      <c r="E45" s="20" t="str">
        <f aca="false">IF(OR($D45="",$C45="",$C45&lt;=0),"",IF(AND((($B$3-YEAR($D45))*12+(1-MONTH($D45)))&gt;=0,MOD((($B$3-YEAR($D45))*12+(1-MONTH($D45))),$C45)=0),"●",""))</f>
        <v/>
      </c>
      <c r="F45" s="20" t="str">
        <f aca="false">IF(OR($D45="",$C45="",$C45&lt;=0),"",IF(AND((($B$3-YEAR($D45))*12+(2-MONTH($D45)))&gt;=0,MOD((($B$3-YEAR($D45))*12+(2-MONTH($D45))),$C45)=0),"●",""))</f>
        <v/>
      </c>
      <c r="G45" s="20" t="str">
        <f aca="false">IF(OR($D45="",$C45="",$C45&lt;=0),"",IF(AND((($B$3-YEAR($D45))*12+(3-MONTH($D45)))&gt;=0,MOD((($B$3-YEAR($D45))*12+(3-MONTH($D45))),$C45)=0),"●",""))</f>
        <v/>
      </c>
      <c r="H45" s="20" t="str">
        <f aca="false">IF(OR($D45="",$C45="",$C45&lt;=0),"",IF(AND((($B$3-YEAR($D45))*12+(4-MONTH($D45)))&gt;=0,MOD((($B$3-YEAR($D45))*12+(4-MONTH($D45))),$C45)=0),"●",""))</f>
        <v/>
      </c>
      <c r="I45" s="20" t="str">
        <f aca="false">IF(OR($D45="",$C45="",$C45&lt;=0),"",IF(AND((($B$3-YEAR($D45))*12+(5-MONTH($D45)))&gt;=0,MOD((($B$3-YEAR($D45))*12+(5-MONTH($D45))),$C45)=0),"●",""))</f>
        <v/>
      </c>
      <c r="J45" s="20" t="str">
        <f aca="false">IF(OR($D45="",$C45="",$C45&lt;=0),"",IF(AND((($B$3-YEAR($D45))*12+(6-MONTH($D45)))&gt;=0,MOD((($B$3-YEAR($D45))*12+(6-MONTH($D45))),$C45)=0),"●",""))</f>
        <v/>
      </c>
      <c r="K45" s="20" t="str">
        <f aca="false">IF(OR($D45="",$C45="",$C45&lt;=0),"",IF(AND((($B$3-YEAR($D45))*12+(7-MONTH($D45)))&gt;=0,MOD((($B$3-YEAR($D45))*12+(7-MONTH($D45))),$C45)=0),"●",""))</f>
        <v/>
      </c>
      <c r="L45" s="20" t="str">
        <f aca="false">IF(OR($D45="",$C45="",$C45&lt;=0),"",IF(AND((($B$3-YEAR($D45))*12+(8-MONTH($D45)))&gt;=0,MOD((($B$3-YEAR($D45))*12+(8-MONTH($D45))),$C45)=0),"●",""))</f>
        <v/>
      </c>
      <c r="M45" s="20" t="str">
        <f aca="false">IF(OR($D45="",$C45="",$C45&lt;=0),"",IF(AND((($B$3-YEAR($D45))*12+(9-MONTH($D45)))&gt;=0,MOD((($B$3-YEAR($D45))*12+(9-MONTH($D45))),$C45)=0),"●",""))</f>
        <v/>
      </c>
      <c r="N45" s="20" t="str">
        <f aca="false">IF(OR($D45="",$C45="",$C45&lt;=0),"",IF(AND((($B$3-YEAR($D45))*12+(10-MONTH($D45)))&gt;=0,MOD((($B$3-YEAR($D45))*12+(10-MONTH($D45))),$C45)=0),"●",""))</f>
        <v/>
      </c>
      <c r="O45" s="20" t="str">
        <f aca="false">IF(OR($D45="",$C45="",$C45&lt;=0),"",IF(AND((($B$3-YEAR($D45))*12+(11-MONTH($D45)))&gt;=0,MOD((($B$3-YEAR($D45))*12+(11-MONTH($D45))),$C45)=0),"●",""))</f>
        <v/>
      </c>
      <c r="P45" s="20" t="str">
        <f aca="false">IF(OR($D45="",$C45="",$C45&lt;=0),"",IF(AND((($B$3-YEAR($D45))*12+(12-MONTH($D45)))&gt;=0,MOD((($B$3-YEAR($D45))*12+(12-MONTH($D45))),$C45)=0),"●",""))</f>
        <v/>
      </c>
      <c r="Q45" s="20" t="str">
        <f aca="false">IF($A45="","",COUNTIF(E45:P45,"●"))</f>
        <v/>
      </c>
    </row>
    <row r="46" customFormat="false" ht="15" hidden="false" customHeight="false" outlineLevel="0" collapsed="false">
      <c r="A46" s="18" t="str">
        <f aca="false">IF(Wartungsplan!A42="","",Wartungsplan!A42)</f>
        <v/>
      </c>
      <c r="B46" s="18" t="str">
        <f aca="false">IF(Wartungsplan!A42="","",Wartungsplan!B42)</f>
        <v/>
      </c>
      <c r="C46" s="18" t="str">
        <f aca="false">IF(Wartungsplan!A42="","",IF(Wartungsplan!L42="","",Wartungsplan!L42))</f>
        <v/>
      </c>
      <c r="D46" s="19" t="str">
        <f aca="false">IF(Wartungsplan!A42="","",Wartungsplan!S42)</f>
        <v/>
      </c>
      <c r="E46" s="20" t="str">
        <f aca="false">IF(OR($D46="",$C46="",$C46&lt;=0),"",IF(AND((($B$3-YEAR($D46))*12+(1-MONTH($D46)))&gt;=0,MOD((($B$3-YEAR($D46))*12+(1-MONTH($D46))),$C46)=0),"●",""))</f>
        <v/>
      </c>
      <c r="F46" s="20" t="str">
        <f aca="false">IF(OR($D46="",$C46="",$C46&lt;=0),"",IF(AND((($B$3-YEAR($D46))*12+(2-MONTH($D46)))&gt;=0,MOD((($B$3-YEAR($D46))*12+(2-MONTH($D46))),$C46)=0),"●",""))</f>
        <v/>
      </c>
      <c r="G46" s="20" t="str">
        <f aca="false">IF(OR($D46="",$C46="",$C46&lt;=0),"",IF(AND((($B$3-YEAR($D46))*12+(3-MONTH($D46)))&gt;=0,MOD((($B$3-YEAR($D46))*12+(3-MONTH($D46))),$C46)=0),"●",""))</f>
        <v/>
      </c>
      <c r="H46" s="20" t="str">
        <f aca="false">IF(OR($D46="",$C46="",$C46&lt;=0),"",IF(AND((($B$3-YEAR($D46))*12+(4-MONTH($D46)))&gt;=0,MOD((($B$3-YEAR($D46))*12+(4-MONTH($D46))),$C46)=0),"●",""))</f>
        <v/>
      </c>
      <c r="I46" s="20" t="str">
        <f aca="false">IF(OR($D46="",$C46="",$C46&lt;=0),"",IF(AND((($B$3-YEAR($D46))*12+(5-MONTH($D46)))&gt;=0,MOD((($B$3-YEAR($D46))*12+(5-MONTH($D46))),$C46)=0),"●",""))</f>
        <v/>
      </c>
      <c r="J46" s="20" t="str">
        <f aca="false">IF(OR($D46="",$C46="",$C46&lt;=0),"",IF(AND((($B$3-YEAR($D46))*12+(6-MONTH($D46)))&gt;=0,MOD((($B$3-YEAR($D46))*12+(6-MONTH($D46))),$C46)=0),"●",""))</f>
        <v/>
      </c>
      <c r="K46" s="20" t="str">
        <f aca="false">IF(OR($D46="",$C46="",$C46&lt;=0),"",IF(AND((($B$3-YEAR($D46))*12+(7-MONTH($D46)))&gt;=0,MOD((($B$3-YEAR($D46))*12+(7-MONTH($D46))),$C46)=0),"●",""))</f>
        <v/>
      </c>
      <c r="L46" s="20" t="str">
        <f aca="false">IF(OR($D46="",$C46="",$C46&lt;=0),"",IF(AND((($B$3-YEAR($D46))*12+(8-MONTH($D46)))&gt;=0,MOD((($B$3-YEAR($D46))*12+(8-MONTH($D46))),$C46)=0),"●",""))</f>
        <v/>
      </c>
      <c r="M46" s="20" t="str">
        <f aca="false">IF(OR($D46="",$C46="",$C46&lt;=0),"",IF(AND((($B$3-YEAR($D46))*12+(9-MONTH($D46)))&gt;=0,MOD((($B$3-YEAR($D46))*12+(9-MONTH($D46))),$C46)=0),"●",""))</f>
        <v/>
      </c>
      <c r="N46" s="20" t="str">
        <f aca="false">IF(OR($D46="",$C46="",$C46&lt;=0),"",IF(AND((($B$3-YEAR($D46))*12+(10-MONTH($D46)))&gt;=0,MOD((($B$3-YEAR($D46))*12+(10-MONTH($D46))),$C46)=0),"●",""))</f>
        <v/>
      </c>
      <c r="O46" s="20" t="str">
        <f aca="false">IF(OR($D46="",$C46="",$C46&lt;=0),"",IF(AND((($B$3-YEAR($D46))*12+(11-MONTH($D46)))&gt;=0,MOD((($B$3-YEAR($D46))*12+(11-MONTH($D46))),$C46)=0),"●",""))</f>
        <v/>
      </c>
      <c r="P46" s="20" t="str">
        <f aca="false">IF(OR($D46="",$C46="",$C46&lt;=0),"",IF(AND((($B$3-YEAR($D46))*12+(12-MONTH($D46)))&gt;=0,MOD((($B$3-YEAR($D46))*12+(12-MONTH($D46))),$C46)=0),"●",""))</f>
        <v/>
      </c>
      <c r="Q46" s="20" t="str">
        <f aca="false">IF($A46="","",COUNTIF(E46:P46,"●"))</f>
        <v/>
      </c>
    </row>
    <row r="47" customFormat="false" ht="15" hidden="false" customHeight="false" outlineLevel="0" collapsed="false">
      <c r="A47" s="18" t="str">
        <f aca="false">IF(Wartungsplan!A43="","",Wartungsplan!A43)</f>
        <v/>
      </c>
      <c r="B47" s="18" t="str">
        <f aca="false">IF(Wartungsplan!A43="","",Wartungsplan!B43)</f>
        <v/>
      </c>
      <c r="C47" s="18" t="str">
        <f aca="false">IF(Wartungsplan!A43="","",IF(Wartungsplan!L43="","",Wartungsplan!L43))</f>
        <v/>
      </c>
      <c r="D47" s="19" t="str">
        <f aca="false">IF(Wartungsplan!A43="","",Wartungsplan!S43)</f>
        <v/>
      </c>
      <c r="E47" s="20" t="str">
        <f aca="false">IF(OR($D47="",$C47="",$C47&lt;=0),"",IF(AND((($B$3-YEAR($D47))*12+(1-MONTH($D47)))&gt;=0,MOD((($B$3-YEAR($D47))*12+(1-MONTH($D47))),$C47)=0),"●",""))</f>
        <v/>
      </c>
      <c r="F47" s="20" t="str">
        <f aca="false">IF(OR($D47="",$C47="",$C47&lt;=0),"",IF(AND((($B$3-YEAR($D47))*12+(2-MONTH($D47)))&gt;=0,MOD((($B$3-YEAR($D47))*12+(2-MONTH($D47))),$C47)=0),"●",""))</f>
        <v/>
      </c>
      <c r="G47" s="20" t="str">
        <f aca="false">IF(OR($D47="",$C47="",$C47&lt;=0),"",IF(AND((($B$3-YEAR($D47))*12+(3-MONTH($D47)))&gt;=0,MOD((($B$3-YEAR($D47))*12+(3-MONTH($D47))),$C47)=0),"●",""))</f>
        <v/>
      </c>
      <c r="H47" s="20" t="str">
        <f aca="false">IF(OR($D47="",$C47="",$C47&lt;=0),"",IF(AND((($B$3-YEAR($D47))*12+(4-MONTH($D47)))&gt;=0,MOD((($B$3-YEAR($D47))*12+(4-MONTH($D47))),$C47)=0),"●",""))</f>
        <v/>
      </c>
      <c r="I47" s="20" t="str">
        <f aca="false">IF(OR($D47="",$C47="",$C47&lt;=0),"",IF(AND((($B$3-YEAR($D47))*12+(5-MONTH($D47)))&gt;=0,MOD((($B$3-YEAR($D47))*12+(5-MONTH($D47))),$C47)=0),"●",""))</f>
        <v/>
      </c>
      <c r="J47" s="20" t="str">
        <f aca="false">IF(OR($D47="",$C47="",$C47&lt;=0),"",IF(AND((($B$3-YEAR($D47))*12+(6-MONTH($D47)))&gt;=0,MOD((($B$3-YEAR($D47))*12+(6-MONTH($D47))),$C47)=0),"●",""))</f>
        <v/>
      </c>
      <c r="K47" s="20" t="str">
        <f aca="false">IF(OR($D47="",$C47="",$C47&lt;=0),"",IF(AND((($B$3-YEAR($D47))*12+(7-MONTH($D47)))&gt;=0,MOD((($B$3-YEAR($D47))*12+(7-MONTH($D47))),$C47)=0),"●",""))</f>
        <v/>
      </c>
      <c r="L47" s="20" t="str">
        <f aca="false">IF(OR($D47="",$C47="",$C47&lt;=0),"",IF(AND((($B$3-YEAR($D47))*12+(8-MONTH($D47)))&gt;=0,MOD((($B$3-YEAR($D47))*12+(8-MONTH($D47))),$C47)=0),"●",""))</f>
        <v/>
      </c>
      <c r="M47" s="20" t="str">
        <f aca="false">IF(OR($D47="",$C47="",$C47&lt;=0),"",IF(AND((($B$3-YEAR($D47))*12+(9-MONTH($D47)))&gt;=0,MOD((($B$3-YEAR($D47))*12+(9-MONTH($D47))),$C47)=0),"●",""))</f>
        <v/>
      </c>
      <c r="N47" s="20" t="str">
        <f aca="false">IF(OR($D47="",$C47="",$C47&lt;=0),"",IF(AND((($B$3-YEAR($D47))*12+(10-MONTH($D47)))&gt;=0,MOD((($B$3-YEAR($D47))*12+(10-MONTH($D47))),$C47)=0),"●",""))</f>
        <v/>
      </c>
      <c r="O47" s="20" t="str">
        <f aca="false">IF(OR($D47="",$C47="",$C47&lt;=0),"",IF(AND((($B$3-YEAR($D47))*12+(11-MONTH($D47)))&gt;=0,MOD((($B$3-YEAR($D47))*12+(11-MONTH($D47))),$C47)=0),"●",""))</f>
        <v/>
      </c>
      <c r="P47" s="20" t="str">
        <f aca="false">IF(OR($D47="",$C47="",$C47&lt;=0),"",IF(AND((($B$3-YEAR($D47))*12+(12-MONTH($D47)))&gt;=0,MOD((($B$3-YEAR($D47))*12+(12-MONTH($D47))),$C47)=0),"●",""))</f>
        <v/>
      </c>
      <c r="Q47" s="20" t="str">
        <f aca="false">IF($A47="","",COUNTIF(E47:P47,"●"))</f>
        <v/>
      </c>
    </row>
    <row r="48" customFormat="false" ht="15" hidden="false" customHeight="false" outlineLevel="0" collapsed="false">
      <c r="A48" s="18" t="str">
        <f aca="false">IF(Wartungsplan!A44="","",Wartungsplan!A44)</f>
        <v/>
      </c>
      <c r="B48" s="18" t="str">
        <f aca="false">IF(Wartungsplan!A44="","",Wartungsplan!B44)</f>
        <v/>
      </c>
      <c r="C48" s="18" t="str">
        <f aca="false">IF(Wartungsplan!A44="","",IF(Wartungsplan!L44="","",Wartungsplan!L44))</f>
        <v/>
      </c>
      <c r="D48" s="19" t="str">
        <f aca="false">IF(Wartungsplan!A44="","",Wartungsplan!S44)</f>
        <v/>
      </c>
      <c r="E48" s="20" t="str">
        <f aca="false">IF(OR($D48="",$C48="",$C48&lt;=0),"",IF(AND((($B$3-YEAR($D48))*12+(1-MONTH($D48)))&gt;=0,MOD((($B$3-YEAR($D48))*12+(1-MONTH($D48))),$C48)=0),"●",""))</f>
        <v/>
      </c>
      <c r="F48" s="20" t="str">
        <f aca="false">IF(OR($D48="",$C48="",$C48&lt;=0),"",IF(AND((($B$3-YEAR($D48))*12+(2-MONTH($D48)))&gt;=0,MOD((($B$3-YEAR($D48))*12+(2-MONTH($D48))),$C48)=0),"●",""))</f>
        <v/>
      </c>
      <c r="G48" s="20" t="str">
        <f aca="false">IF(OR($D48="",$C48="",$C48&lt;=0),"",IF(AND((($B$3-YEAR($D48))*12+(3-MONTH($D48)))&gt;=0,MOD((($B$3-YEAR($D48))*12+(3-MONTH($D48))),$C48)=0),"●",""))</f>
        <v/>
      </c>
      <c r="H48" s="20" t="str">
        <f aca="false">IF(OR($D48="",$C48="",$C48&lt;=0),"",IF(AND((($B$3-YEAR($D48))*12+(4-MONTH($D48)))&gt;=0,MOD((($B$3-YEAR($D48))*12+(4-MONTH($D48))),$C48)=0),"●",""))</f>
        <v/>
      </c>
      <c r="I48" s="20" t="str">
        <f aca="false">IF(OR($D48="",$C48="",$C48&lt;=0),"",IF(AND((($B$3-YEAR($D48))*12+(5-MONTH($D48)))&gt;=0,MOD((($B$3-YEAR($D48))*12+(5-MONTH($D48))),$C48)=0),"●",""))</f>
        <v/>
      </c>
      <c r="J48" s="20" t="str">
        <f aca="false">IF(OR($D48="",$C48="",$C48&lt;=0),"",IF(AND((($B$3-YEAR($D48))*12+(6-MONTH($D48)))&gt;=0,MOD((($B$3-YEAR($D48))*12+(6-MONTH($D48))),$C48)=0),"●",""))</f>
        <v/>
      </c>
      <c r="K48" s="20" t="str">
        <f aca="false">IF(OR($D48="",$C48="",$C48&lt;=0),"",IF(AND((($B$3-YEAR($D48))*12+(7-MONTH($D48)))&gt;=0,MOD((($B$3-YEAR($D48))*12+(7-MONTH($D48))),$C48)=0),"●",""))</f>
        <v/>
      </c>
      <c r="L48" s="20" t="str">
        <f aca="false">IF(OR($D48="",$C48="",$C48&lt;=0),"",IF(AND((($B$3-YEAR($D48))*12+(8-MONTH($D48)))&gt;=0,MOD((($B$3-YEAR($D48))*12+(8-MONTH($D48))),$C48)=0),"●",""))</f>
        <v/>
      </c>
      <c r="M48" s="20" t="str">
        <f aca="false">IF(OR($D48="",$C48="",$C48&lt;=0),"",IF(AND((($B$3-YEAR($D48))*12+(9-MONTH($D48)))&gt;=0,MOD((($B$3-YEAR($D48))*12+(9-MONTH($D48))),$C48)=0),"●",""))</f>
        <v/>
      </c>
      <c r="N48" s="20" t="str">
        <f aca="false">IF(OR($D48="",$C48="",$C48&lt;=0),"",IF(AND((($B$3-YEAR($D48))*12+(10-MONTH($D48)))&gt;=0,MOD((($B$3-YEAR($D48))*12+(10-MONTH($D48))),$C48)=0),"●",""))</f>
        <v/>
      </c>
      <c r="O48" s="20" t="str">
        <f aca="false">IF(OR($D48="",$C48="",$C48&lt;=0),"",IF(AND((($B$3-YEAR($D48))*12+(11-MONTH($D48)))&gt;=0,MOD((($B$3-YEAR($D48))*12+(11-MONTH($D48))),$C48)=0),"●",""))</f>
        <v/>
      </c>
      <c r="P48" s="20" t="str">
        <f aca="false">IF(OR($D48="",$C48="",$C48&lt;=0),"",IF(AND((($B$3-YEAR($D48))*12+(12-MONTH($D48)))&gt;=0,MOD((($B$3-YEAR($D48))*12+(12-MONTH($D48))),$C48)=0),"●",""))</f>
        <v/>
      </c>
      <c r="Q48" s="20" t="str">
        <f aca="false">IF($A48="","",COUNTIF(E48:P48,"●"))</f>
        <v/>
      </c>
    </row>
    <row r="49" customFormat="false" ht="15" hidden="false" customHeight="false" outlineLevel="0" collapsed="false">
      <c r="A49" s="18" t="str">
        <f aca="false">IF(Wartungsplan!A45="","",Wartungsplan!A45)</f>
        <v/>
      </c>
      <c r="B49" s="18" t="str">
        <f aca="false">IF(Wartungsplan!A45="","",Wartungsplan!B45)</f>
        <v/>
      </c>
      <c r="C49" s="18" t="str">
        <f aca="false">IF(Wartungsplan!A45="","",IF(Wartungsplan!L45="","",Wartungsplan!L45))</f>
        <v/>
      </c>
      <c r="D49" s="19" t="str">
        <f aca="false">IF(Wartungsplan!A45="","",Wartungsplan!S45)</f>
        <v/>
      </c>
      <c r="E49" s="20" t="str">
        <f aca="false">IF(OR($D49="",$C49="",$C49&lt;=0),"",IF(AND((($B$3-YEAR($D49))*12+(1-MONTH($D49)))&gt;=0,MOD((($B$3-YEAR($D49))*12+(1-MONTH($D49))),$C49)=0),"●",""))</f>
        <v/>
      </c>
      <c r="F49" s="20" t="str">
        <f aca="false">IF(OR($D49="",$C49="",$C49&lt;=0),"",IF(AND((($B$3-YEAR($D49))*12+(2-MONTH($D49)))&gt;=0,MOD((($B$3-YEAR($D49))*12+(2-MONTH($D49))),$C49)=0),"●",""))</f>
        <v/>
      </c>
      <c r="G49" s="20" t="str">
        <f aca="false">IF(OR($D49="",$C49="",$C49&lt;=0),"",IF(AND((($B$3-YEAR($D49))*12+(3-MONTH($D49)))&gt;=0,MOD((($B$3-YEAR($D49))*12+(3-MONTH($D49))),$C49)=0),"●",""))</f>
        <v/>
      </c>
      <c r="H49" s="20" t="str">
        <f aca="false">IF(OR($D49="",$C49="",$C49&lt;=0),"",IF(AND((($B$3-YEAR($D49))*12+(4-MONTH($D49)))&gt;=0,MOD((($B$3-YEAR($D49))*12+(4-MONTH($D49))),$C49)=0),"●",""))</f>
        <v/>
      </c>
      <c r="I49" s="20" t="str">
        <f aca="false">IF(OR($D49="",$C49="",$C49&lt;=0),"",IF(AND((($B$3-YEAR($D49))*12+(5-MONTH($D49)))&gt;=0,MOD((($B$3-YEAR($D49))*12+(5-MONTH($D49))),$C49)=0),"●",""))</f>
        <v/>
      </c>
      <c r="J49" s="20" t="str">
        <f aca="false">IF(OR($D49="",$C49="",$C49&lt;=0),"",IF(AND((($B$3-YEAR($D49))*12+(6-MONTH($D49)))&gt;=0,MOD((($B$3-YEAR($D49))*12+(6-MONTH($D49))),$C49)=0),"●",""))</f>
        <v/>
      </c>
      <c r="K49" s="20" t="str">
        <f aca="false">IF(OR($D49="",$C49="",$C49&lt;=0),"",IF(AND((($B$3-YEAR($D49))*12+(7-MONTH($D49)))&gt;=0,MOD((($B$3-YEAR($D49))*12+(7-MONTH($D49))),$C49)=0),"●",""))</f>
        <v/>
      </c>
      <c r="L49" s="20" t="str">
        <f aca="false">IF(OR($D49="",$C49="",$C49&lt;=0),"",IF(AND((($B$3-YEAR($D49))*12+(8-MONTH($D49)))&gt;=0,MOD((($B$3-YEAR($D49))*12+(8-MONTH($D49))),$C49)=0),"●",""))</f>
        <v/>
      </c>
      <c r="M49" s="20" t="str">
        <f aca="false">IF(OR($D49="",$C49="",$C49&lt;=0),"",IF(AND((($B$3-YEAR($D49))*12+(9-MONTH($D49)))&gt;=0,MOD((($B$3-YEAR($D49))*12+(9-MONTH($D49))),$C49)=0),"●",""))</f>
        <v/>
      </c>
      <c r="N49" s="20" t="str">
        <f aca="false">IF(OR($D49="",$C49="",$C49&lt;=0),"",IF(AND((($B$3-YEAR($D49))*12+(10-MONTH($D49)))&gt;=0,MOD((($B$3-YEAR($D49))*12+(10-MONTH($D49))),$C49)=0),"●",""))</f>
        <v/>
      </c>
      <c r="O49" s="20" t="str">
        <f aca="false">IF(OR($D49="",$C49="",$C49&lt;=0),"",IF(AND((($B$3-YEAR($D49))*12+(11-MONTH($D49)))&gt;=0,MOD((($B$3-YEAR($D49))*12+(11-MONTH($D49))),$C49)=0),"●",""))</f>
        <v/>
      </c>
      <c r="P49" s="20" t="str">
        <f aca="false">IF(OR($D49="",$C49="",$C49&lt;=0),"",IF(AND((($B$3-YEAR($D49))*12+(12-MONTH($D49)))&gt;=0,MOD((($B$3-YEAR($D49))*12+(12-MONTH($D49))),$C49)=0),"●",""))</f>
        <v/>
      </c>
      <c r="Q49" s="20" t="str">
        <f aca="false">IF($A49="","",COUNTIF(E49:P49,"●"))</f>
        <v/>
      </c>
    </row>
    <row r="50" customFormat="false" ht="15" hidden="false" customHeight="false" outlineLevel="0" collapsed="false">
      <c r="A50" s="18" t="str">
        <f aca="false">IF(Wartungsplan!A46="","",Wartungsplan!A46)</f>
        <v/>
      </c>
      <c r="B50" s="18" t="str">
        <f aca="false">IF(Wartungsplan!A46="","",Wartungsplan!B46)</f>
        <v/>
      </c>
      <c r="C50" s="18" t="str">
        <f aca="false">IF(Wartungsplan!A46="","",IF(Wartungsplan!L46="","",Wartungsplan!L46))</f>
        <v/>
      </c>
      <c r="D50" s="19" t="str">
        <f aca="false">IF(Wartungsplan!A46="","",Wartungsplan!S46)</f>
        <v/>
      </c>
      <c r="E50" s="20" t="str">
        <f aca="false">IF(OR($D50="",$C50="",$C50&lt;=0),"",IF(AND((($B$3-YEAR($D50))*12+(1-MONTH($D50)))&gt;=0,MOD((($B$3-YEAR($D50))*12+(1-MONTH($D50))),$C50)=0),"●",""))</f>
        <v/>
      </c>
      <c r="F50" s="20" t="str">
        <f aca="false">IF(OR($D50="",$C50="",$C50&lt;=0),"",IF(AND((($B$3-YEAR($D50))*12+(2-MONTH($D50)))&gt;=0,MOD((($B$3-YEAR($D50))*12+(2-MONTH($D50))),$C50)=0),"●",""))</f>
        <v/>
      </c>
      <c r="G50" s="20" t="str">
        <f aca="false">IF(OR($D50="",$C50="",$C50&lt;=0),"",IF(AND((($B$3-YEAR($D50))*12+(3-MONTH($D50)))&gt;=0,MOD((($B$3-YEAR($D50))*12+(3-MONTH($D50))),$C50)=0),"●",""))</f>
        <v/>
      </c>
      <c r="H50" s="20" t="str">
        <f aca="false">IF(OR($D50="",$C50="",$C50&lt;=0),"",IF(AND((($B$3-YEAR($D50))*12+(4-MONTH($D50)))&gt;=0,MOD((($B$3-YEAR($D50))*12+(4-MONTH($D50))),$C50)=0),"●",""))</f>
        <v/>
      </c>
      <c r="I50" s="20" t="str">
        <f aca="false">IF(OR($D50="",$C50="",$C50&lt;=0),"",IF(AND((($B$3-YEAR($D50))*12+(5-MONTH($D50)))&gt;=0,MOD((($B$3-YEAR($D50))*12+(5-MONTH($D50))),$C50)=0),"●",""))</f>
        <v/>
      </c>
      <c r="J50" s="20" t="str">
        <f aca="false">IF(OR($D50="",$C50="",$C50&lt;=0),"",IF(AND((($B$3-YEAR($D50))*12+(6-MONTH($D50)))&gt;=0,MOD((($B$3-YEAR($D50))*12+(6-MONTH($D50))),$C50)=0),"●",""))</f>
        <v/>
      </c>
      <c r="K50" s="20" t="str">
        <f aca="false">IF(OR($D50="",$C50="",$C50&lt;=0),"",IF(AND((($B$3-YEAR($D50))*12+(7-MONTH($D50)))&gt;=0,MOD((($B$3-YEAR($D50))*12+(7-MONTH($D50))),$C50)=0),"●",""))</f>
        <v/>
      </c>
      <c r="L50" s="20" t="str">
        <f aca="false">IF(OR($D50="",$C50="",$C50&lt;=0),"",IF(AND((($B$3-YEAR($D50))*12+(8-MONTH($D50)))&gt;=0,MOD((($B$3-YEAR($D50))*12+(8-MONTH($D50))),$C50)=0),"●",""))</f>
        <v/>
      </c>
      <c r="M50" s="20" t="str">
        <f aca="false">IF(OR($D50="",$C50="",$C50&lt;=0),"",IF(AND((($B$3-YEAR($D50))*12+(9-MONTH($D50)))&gt;=0,MOD((($B$3-YEAR($D50))*12+(9-MONTH($D50))),$C50)=0),"●",""))</f>
        <v/>
      </c>
      <c r="N50" s="20" t="str">
        <f aca="false">IF(OR($D50="",$C50="",$C50&lt;=0),"",IF(AND((($B$3-YEAR($D50))*12+(10-MONTH($D50)))&gt;=0,MOD((($B$3-YEAR($D50))*12+(10-MONTH($D50))),$C50)=0),"●",""))</f>
        <v/>
      </c>
      <c r="O50" s="20" t="str">
        <f aca="false">IF(OR($D50="",$C50="",$C50&lt;=0),"",IF(AND((($B$3-YEAR($D50))*12+(11-MONTH($D50)))&gt;=0,MOD((($B$3-YEAR($D50))*12+(11-MONTH($D50))),$C50)=0),"●",""))</f>
        <v/>
      </c>
      <c r="P50" s="20" t="str">
        <f aca="false">IF(OR($D50="",$C50="",$C50&lt;=0),"",IF(AND((($B$3-YEAR($D50))*12+(12-MONTH($D50)))&gt;=0,MOD((($B$3-YEAR($D50))*12+(12-MONTH($D50))),$C50)=0),"●",""))</f>
        <v/>
      </c>
      <c r="Q50" s="20" t="str">
        <f aca="false">IF($A50="","",COUNTIF(E50:P50,"●"))</f>
        <v/>
      </c>
    </row>
    <row r="51" customFormat="false" ht="15" hidden="false" customHeight="false" outlineLevel="0" collapsed="false">
      <c r="A51" s="18" t="str">
        <f aca="false">IF(Wartungsplan!A47="","",Wartungsplan!A47)</f>
        <v/>
      </c>
      <c r="B51" s="18" t="str">
        <f aca="false">IF(Wartungsplan!A47="","",Wartungsplan!B47)</f>
        <v/>
      </c>
      <c r="C51" s="18" t="str">
        <f aca="false">IF(Wartungsplan!A47="","",IF(Wartungsplan!L47="","",Wartungsplan!L47))</f>
        <v/>
      </c>
      <c r="D51" s="19" t="str">
        <f aca="false">IF(Wartungsplan!A47="","",Wartungsplan!S47)</f>
        <v/>
      </c>
      <c r="E51" s="20" t="str">
        <f aca="false">IF(OR($D51="",$C51="",$C51&lt;=0),"",IF(AND((($B$3-YEAR($D51))*12+(1-MONTH($D51)))&gt;=0,MOD((($B$3-YEAR($D51))*12+(1-MONTH($D51))),$C51)=0),"●",""))</f>
        <v/>
      </c>
      <c r="F51" s="20" t="str">
        <f aca="false">IF(OR($D51="",$C51="",$C51&lt;=0),"",IF(AND((($B$3-YEAR($D51))*12+(2-MONTH($D51)))&gt;=0,MOD((($B$3-YEAR($D51))*12+(2-MONTH($D51))),$C51)=0),"●",""))</f>
        <v/>
      </c>
      <c r="G51" s="20" t="str">
        <f aca="false">IF(OR($D51="",$C51="",$C51&lt;=0),"",IF(AND((($B$3-YEAR($D51))*12+(3-MONTH($D51)))&gt;=0,MOD((($B$3-YEAR($D51))*12+(3-MONTH($D51))),$C51)=0),"●",""))</f>
        <v/>
      </c>
      <c r="H51" s="20" t="str">
        <f aca="false">IF(OR($D51="",$C51="",$C51&lt;=0),"",IF(AND((($B$3-YEAR($D51))*12+(4-MONTH($D51)))&gt;=0,MOD((($B$3-YEAR($D51))*12+(4-MONTH($D51))),$C51)=0),"●",""))</f>
        <v/>
      </c>
      <c r="I51" s="20" t="str">
        <f aca="false">IF(OR($D51="",$C51="",$C51&lt;=0),"",IF(AND((($B$3-YEAR($D51))*12+(5-MONTH($D51)))&gt;=0,MOD((($B$3-YEAR($D51))*12+(5-MONTH($D51))),$C51)=0),"●",""))</f>
        <v/>
      </c>
      <c r="J51" s="20" t="str">
        <f aca="false">IF(OR($D51="",$C51="",$C51&lt;=0),"",IF(AND((($B$3-YEAR($D51))*12+(6-MONTH($D51)))&gt;=0,MOD((($B$3-YEAR($D51))*12+(6-MONTH($D51))),$C51)=0),"●",""))</f>
        <v/>
      </c>
      <c r="K51" s="20" t="str">
        <f aca="false">IF(OR($D51="",$C51="",$C51&lt;=0),"",IF(AND((($B$3-YEAR($D51))*12+(7-MONTH($D51)))&gt;=0,MOD((($B$3-YEAR($D51))*12+(7-MONTH($D51))),$C51)=0),"●",""))</f>
        <v/>
      </c>
      <c r="L51" s="20" t="str">
        <f aca="false">IF(OR($D51="",$C51="",$C51&lt;=0),"",IF(AND((($B$3-YEAR($D51))*12+(8-MONTH($D51)))&gt;=0,MOD((($B$3-YEAR($D51))*12+(8-MONTH($D51))),$C51)=0),"●",""))</f>
        <v/>
      </c>
      <c r="M51" s="20" t="str">
        <f aca="false">IF(OR($D51="",$C51="",$C51&lt;=0),"",IF(AND((($B$3-YEAR($D51))*12+(9-MONTH($D51)))&gt;=0,MOD((($B$3-YEAR($D51))*12+(9-MONTH($D51))),$C51)=0),"●",""))</f>
        <v/>
      </c>
      <c r="N51" s="20" t="str">
        <f aca="false">IF(OR($D51="",$C51="",$C51&lt;=0),"",IF(AND((($B$3-YEAR($D51))*12+(10-MONTH($D51)))&gt;=0,MOD((($B$3-YEAR($D51))*12+(10-MONTH($D51))),$C51)=0),"●",""))</f>
        <v/>
      </c>
      <c r="O51" s="20" t="str">
        <f aca="false">IF(OR($D51="",$C51="",$C51&lt;=0),"",IF(AND((($B$3-YEAR($D51))*12+(11-MONTH($D51)))&gt;=0,MOD((($B$3-YEAR($D51))*12+(11-MONTH($D51))),$C51)=0),"●",""))</f>
        <v/>
      </c>
      <c r="P51" s="20" t="str">
        <f aca="false">IF(OR($D51="",$C51="",$C51&lt;=0),"",IF(AND((($B$3-YEAR($D51))*12+(12-MONTH($D51)))&gt;=0,MOD((($B$3-YEAR($D51))*12+(12-MONTH($D51))),$C51)=0),"●",""))</f>
        <v/>
      </c>
      <c r="Q51" s="20" t="str">
        <f aca="false">IF($A51="","",COUNTIF(E51:P51,"●"))</f>
        <v/>
      </c>
    </row>
    <row r="52" customFormat="false" ht="15" hidden="false" customHeight="false" outlineLevel="0" collapsed="false">
      <c r="A52" s="18" t="str">
        <f aca="false">IF(Wartungsplan!A48="","",Wartungsplan!A48)</f>
        <v/>
      </c>
      <c r="B52" s="18" t="str">
        <f aca="false">IF(Wartungsplan!A48="","",Wartungsplan!B48)</f>
        <v/>
      </c>
      <c r="C52" s="18" t="str">
        <f aca="false">IF(Wartungsplan!A48="","",IF(Wartungsplan!L48="","",Wartungsplan!L48))</f>
        <v/>
      </c>
      <c r="D52" s="19" t="str">
        <f aca="false">IF(Wartungsplan!A48="","",Wartungsplan!S48)</f>
        <v/>
      </c>
      <c r="E52" s="20" t="str">
        <f aca="false">IF(OR($D52="",$C52="",$C52&lt;=0),"",IF(AND((($B$3-YEAR($D52))*12+(1-MONTH($D52)))&gt;=0,MOD((($B$3-YEAR($D52))*12+(1-MONTH($D52))),$C52)=0),"●",""))</f>
        <v/>
      </c>
      <c r="F52" s="20" t="str">
        <f aca="false">IF(OR($D52="",$C52="",$C52&lt;=0),"",IF(AND((($B$3-YEAR($D52))*12+(2-MONTH($D52)))&gt;=0,MOD((($B$3-YEAR($D52))*12+(2-MONTH($D52))),$C52)=0),"●",""))</f>
        <v/>
      </c>
      <c r="G52" s="20" t="str">
        <f aca="false">IF(OR($D52="",$C52="",$C52&lt;=0),"",IF(AND((($B$3-YEAR($D52))*12+(3-MONTH($D52)))&gt;=0,MOD((($B$3-YEAR($D52))*12+(3-MONTH($D52))),$C52)=0),"●",""))</f>
        <v/>
      </c>
      <c r="H52" s="20" t="str">
        <f aca="false">IF(OR($D52="",$C52="",$C52&lt;=0),"",IF(AND((($B$3-YEAR($D52))*12+(4-MONTH($D52)))&gt;=0,MOD((($B$3-YEAR($D52))*12+(4-MONTH($D52))),$C52)=0),"●",""))</f>
        <v/>
      </c>
      <c r="I52" s="20" t="str">
        <f aca="false">IF(OR($D52="",$C52="",$C52&lt;=0),"",IF(AND((($B$3-YEAR($D52))*12+(5-MONTH($D52)))&gt;=0,MOD((($B$3-YEAR($D52))*12+(5-MONTH($D52))),$C52)=0),"●",""))</f>
        <v/>
      </c>
      <c r="J52" s="20" t="str">
        <f aca="false">IF(OR($D52="",$C52="",$C52&lt;=0),"",IF(AND((($B$3-YEAR($D52))*12+(6-MONTH($D52)))&gt;=0,MOD((($B$3-YEAR($D52))*12+(6-MONTH($D52))),$C52)=0),"●",""))</f>
        <v/>
      </c>
      <c r="K52" s="20" t="str">
        <f aca="false">IF(OR($D52="",$C52="",$C52&lt;=0),"",IF(AND((($B$3-YEAR($D52))*12+(7-MONTH($D52)))&gt;=0,MOD((($B$3-YEAR($D52))*12+(7-MONTH($D52))),$C52)=0),"●",""))</f>
        <v/>
      </c>
      <c r="L52" s="20" t="str">
        <f aca="false">IF(OR($D52="",$C52="",$C52&lt;=0),"",IF(AND((($B$3-YEAR($D52))*12+(8-MONTH($D52)))&gt;=0,MOD((($B$3-YEAR($D52))*12+(8-MONTH($D52))),$C52)=0),"●",""))</f>
        <v/>
      </c>
      <c r="M52" s="20" t="str">
        <f aca="false">IF(OR($D52="",$C52="",$C52&lt;=0),"",IF(AND((($B$3-YEAR($D52))*12+(9-MONTH($D52)))&gt;=0,MOD((($B$3-YEAR($D52))*12+(9-MONTH($D52))),$C52)=0),"●",""))</f>
        <v/>
      </c>
      <c r="N52" s="20" t="str">
        <f aca="false">IF(OR($D52="",$C52="",$C52&lt;=0),"",IF(AND((($B$3-YEAR($D52))*12+(10-MONTH($D52)))&gt;=0,MOD((($B$3-YEAR($D52))*12+(10-MONTH($D52))),$C52)=0),"●",""))</f>
        <v/>
      </c>
      <c r="O52" s="20" t="str">
        <f aca="false">IF(OR($D52="",$C52="",$C52&lt;=0),"",IF(AND((($B$3-YEAR($D52))*12+(11-MONTH($D52)))&gt;=0,MOD((($B$3-YEAR($D52))*12+(11-MONTH($D52))),$C52)=0),"●",""))</f>
        <v/>
      </c>
      <c r="P52" s="20" t="str">
        <f aca="false">IF(OR($D52="",$C52="",$C52&lt;=0),"",IF(AND((($B$3-YEAR($D52))*12+(12-MONTH($D52)))&gt;=0,MOD((($B$3-YEAR($D52))*12+(12-MONTH($D52))),$C52)=0),"●",""))</f>
        <v/>
      </c>
      <c r="Q52" s="20" t="str">
        <f aca="false">IF($A52="","",COUNTIF(E52:P52,"●"))</f>
        <v/>
      </c>
    </row>
    <row r="53" customFormat="false" ht="15" hidden="false" customHeight="false" outlineLevel="0" collapsed="false">
      <c r="A53" s="18" t="str">
        <f aca="false">IF(Wartungsplan!A49="","",Wartungsplan!A49)</f>
        <v/>
      </c>
      <c r="B53" s="18" t="str">
        <f aca="false">IF(Wartungsplan!A49="","",Wartungsplan!B49)</f>
        <v/>
      </c>
      <c r="C53" s="18" t="str">
        <f aca="false">IF(Wartungsplan!A49="","",IF(Wartungsplan!L49="","",Wartungsplan!L49))</f>
        <v/>
      </c>
      <c r="D53" s="19" t="str">
        <f aca="false">IF(Wartungsplan!A49="","",Wartungsplan!S49)</f>
        <v/>
      </c>
      <c r="E53" s="20" t="str">
        <f aca="false">IF(OR($D53="",$C53="",$C53&lt;=0),"",IF(AND((($B$3-YEAR($D53))*12+(1-MONTH($D53)))&gt;=0,MOD((($B$3-YEAR($D53))*12+(1-MONTH($D53))),$C53)=0),"●",""))</f>
        <v/>
      </c>
      <c r="F53" s="20" t="str">
        <f aca="false">IF(OR($D53="",$C53="",$C53&lt;=0),"",IF(AND((($B$3-YEAR($D53))*12+(2-MONTH($D53)))&gt;=0,MOD((($B$3-YEAR($D53))*12+(2-MONTH($D53))),$C53)=0),"●",""))</f>
        <v/>
      </c>
      <c r="G53" s="20" t="str">
        <f aca="false">IF(OR($D53="",$C53="",$C53&lt;=0),"",IF(AND((($B$3-YEAR($D53))*12+(3-MONTH($D53)))&gt;=0,MOD((($B$3-YEAR($D53))*12+(3-MONTH($D53))),$C53)=0),"●",""))</f>
        <v/>
      </c>
      <c r="H53" s="20" t="str">
        <f aca="false">IF(OR($D53="",$C53="",$C53&lt;=0),"",IF(AND((($B$3-YEAR($D53))*12+(4-MONTH($D53)))&gt;=0,MOD((($B$3-YEAR($D53))*12+(4-MONTH($D53))),$C53)=0),"●",""))</f>
        <v/>
      </c>
      <c r="I53" s="20" t="str">
        <f aca="false">IF(OR($D53="",$C53="",$C53&lt;=0),"",IF(AND((($B$3-YEAR($D53))*12+(5-MONTH($D53)))&gt;=0,MOD((($B$3-YEAR($D53))*12+(5-MONTH($D53))),$C53)=0),"●",""))</f>
        <v/>
      </c>
      <c r="J53" s="20" t="str">
        <f aca="false">IF(OR($D53="",$C53="",$C53&lt;=0),"",IF(AND((($B$3-YEAR($D53))*12+(6-MONTH($D53)))&gt;=0,MOD((($B$3-YEAR($D53))*12+(6-MONTH($D53))),$C53)=0),"●",""))</f>
        <v/>
      </c>
      <c r="K53" s="20" t="str">
        <f aca="false">IF(OR($D53="",$C53="",$C53&lt;=0),"",IF(AND((($B$3-YEAR($D53))*12+(7-MONTH($D53)))&gt;=0,MOD((($B$3-YEAR($D53))*12+(7-MONTH($D53))),$C53)=0),"●",""))</f>
        <v/>
      </c>
      <c r="L53" s="20" t="str">
        <f aca="false">IF(OR($D53="",$C53="",$C53&lt;=0),"",IF(AND((($B$3-YEAR($D53))*12+(8-MONTH($D53)))&gt;=0,MOD((($B$3-YEAR($D53))*12+(8-MONTH($D53))),$C53)=0),"●",""))</f>
        <v/>
      </c>
      <c r="M53" s="20" t="str">
        <f aca="false">IF(OR($D53="",$C53="",$C53&lt;=0),"",IF(AND((($B$3-YEAR($D53))*12+(9-MONTH($D53)))&gt;=0,MOD((($B$3-YEAR($D53))*12+(9-MONTH($D53))),$C53)=0),"●",""))</f>
        <v/>
      </c>
      <c r="N53" s="20" t="str">
        <f aca="false">IF(OR($D53="",$C53="",$C53&lt;=0),"",IF(AND((($B$3-YEAR($D53))*12+(10-MONTH($D53)))&gt;=0,MOD((($B$3-YEAR($D53))*12+(10-MONTH($D53))),$C53)=0),"●",""))</f>
        <v/>
      </c>
      <c r="O53" s="20" t="str">
        <f aca="false">IF(OR($D53="",$C53="",$C53&lt;=0),"",IF(AND((($B$3-YEAR($D53))*12+(11-MONTH($D53)))&gt;=0,MOD((($B$3-YEAR($D53))*12+(11-MONTH($D53))),$C53)=0),"●",""))</f>
        <v/>
      </c>
      <c r="P53" s="20" t="str">
        <f aca="false">IF(OR($D53="",$C53="",$C53&lt;=0),"",IF(AND((($B$3-YEAR($D53))*12+(12-MONTH($D53)))&gt;=0,MOD((($B$3-YEAR($D53))*12+(12-MONTH($D53))),$C53)=0),"●",""))</f>
        <v/>
      </c>
      <c r="Q53" s="20" t="str">
        <f aca="false">IF($A53="","",COUNTIF(E53:P53,"●"))</f>
        <v/>
      </c>
    </row>
    <row r="54" customFormat="false" ht="15" hidden="false" customHeight="false" outlineLevel="0" collapsed="false">
      <c r="A54" s="18" t="str">
        <f aca="false">IF(Wartungsplan!A50="","",Wartungsplan!A50)</f>
        <v/>
      </c>
      <c r="B54" s="18" t="str">
        <f aca="false">IF(Wartungsplan!A50="","",Wartungsplan!B50)</f>
        <v/>
      </c>
      <c r="C54" s="18" t="str">
        <f aca="false">IF(Wartungsplan!A50="","",IF(Wartungsplan!L50="","",Wartungsplan!L50))</f>
        <v/>
      </c>
      <c r="D54" s="19" t="str">
        <f aca="false">IF(Wartungsplan!A50="","",Wartungsplan!S50)</f>
        <v/>
      </c>
      <c r="E54" s="20" t="str">
        <f aca="false">IF(OR($D54="",$C54="",$C54&lt;=0),"",IF(AND((($B$3-YEAR($D54))*12+(1-MONTH($D54)))&gt;=0,MOD((($B$3-YEAR($D54))*12+(1-MONTH($D54))),$C54)=0),"●",""))</f>
        <v/>
      </c>
      <c r="F54" s="20" t="str">
        <f aca="false">IF(OR($D54="",$C54="",$C54&lt;=0),"",IF(AND((($B$3-YEAR($D54))*12+(2-MONTH($D54)))&gt;=0,MOD((($B$3-YEAR($D54))*12+(2-MONTH($D54))),$C54)=0),"●",""))</f>
        <v/>
      </c>
      <c r="G54" s="20" t="str">
        <f aca="false">IF(OR($D54="",$C54="",$C54&lt;=0),"",IF(AND((($B$3-YEAR($D54))*12+(3-MONTH($D54)))&gt;=0,MOD((($B$3-YEAR($D54))*12+(3-MONTH($D54))),$C54)=0),"●",""))</f>
        <v/>
      </c>
      <c r="H54" s="20" t="str">
        <f aca="false">IF(OR($D54="",$C54="",$C54&lt;=0),"",IF(AND((($B$3-YEAR($D54))*12+(4-MONTH($D54)))&gt;=0,MOD((($B$3-YEAR($D54))*12+(4-MONTH($D54))),$C54)=0),"●",""))</f>
        <v/>
      </c>
      <c r="I54" s="20" t="str">
        <f aca="false">IF(OR($D54="",$C54="",$C54&lt;=0),"",IF(AND((($B$3-YEAR($D54))*12+(5-MONTH($D54)))&gt;=0,MOD((($B$3-YEAR($D54))*12+(5-MONTH($D54))),$C54)=0),"●",""))</f>
        <v/>
      </c>
      <c r="J54" s="20" t="str">
        <f aca="false">IF(OR($D54="",$C54="",$C54&lt;=0),"",IF(AND((($B$3-YEAR($D54))*12+(6-MONTH($D54)))&gt;=0,MOD((($B$3-YEAR($D54))*12+(6-MONTH($D54))),$C54)=0),"●",""))</f>
        <v/>
      </c>
      <c r="K54" s="20" t="str">
        <f aca="false">IF(OR($D54="",$C54="",$C54&lt;=0),"",IF(AND((($B$3-YEAR($D54))*12+(7-MONTH($D54)))&gt;=0,MOD((($B$3-YEAR($D54))*12+(7-MONTH($D54))),$C54)=0),"●",""))</f>
        <v/>
      </c>
      <c r="L54" s="20" t="str">
        <f aca="false">IF(OR($D54="",$C54="",$C54&lt;=0),"",IF(AND((($B$3-YEAR($D54))*12+(8-MONTH($D54)))&gt;=0,MOD((($B$3-YEAR($D54))*12+(8-MONTH($D54))),$C54)=0),"●",""))</f>
        <v/>
      </c>
      <c r="M54" s="20" t="str">
        <f aca="false">IF(OR($D54="",$C54="",$C54&lt;=0),"",IF(AND((($B$3-YEAR($D54))*12+(9-MONTH($D54)))&gt;=0,MOD((($B$3-YEAR($D54))*12+(9-MONTH($D54))),$C54)=0),"●",""))</f>
        <v/>
      </c>
      <c r="N54" s="20" t="str">
        <f aca="false">IF(OR($D54="",$C54="",$C54&lt;=0),"",IF(AND((($B$3-YEAR($D54))*12+(10-MONTH($D54)))&gt;=0,MOD((($B$3-YEAR($D54))*12+(10-MONTH($D54))),$C54)=0),"●",""))</f>
        <v/>
      </c>
      <c r="O54" s="20" t="str">
        <f aca="false">IF(OR($D54="",$C54="",$C54&lt;=0),"",IF(AND((($B$3-YEAR($D54))*12+(11-MONTH($D54)))&gt;=0,MOD((($B$3-YEAR($D54))*12+(11-MONTH($D54))),$C54)=0),"●",""))</f>
        <v/>
      </c>
      <c r="P54" s="20" t="str">
        <f aca="false">IF(OR($D54="",$C54="",$C54&lt;=0),"",IF(AND((($B$3-YEAR($D54))*12+(12-MONTH($D54)))&gt;=0,MOD((($B$3-YEAR($D54))*12+(12-MONTH($D54))),$C54)=0),"●",""))</f>
        <v/>
      </c>
      <c r="Q54" s="20" t="str">
        <f aca="false">IF($A54="","",COUNTIF(E54:P54,"●"))</f>
        <v/>
      </c>
    </row>
    <row r="55" customFormat="false" ht="15" hidden="false" customHeight="false" outlineLevel="0" collapsed="false">
      <c r="A55" s="18" t="str">
        <f aca="false">IF(Wartungsplan!A51="","",Wartungsplan!A51)</f>
        <v/>
      </c>
      <c r="B55" s="18" t="str">
        <f aca="false">IF(Wartungsplan!A51="","",Wartungsplan!B51)</f>
        <v/>
      </c>
      <c r="C55" s="18" t="str">
        <f aca="false">IF(Wartungsplan!A51="","",IF(Wartungsplan!L51="","",Wartungsplan!L51))</f>
        <v/>
      </c>
      <c r="D55" s="19" t="str">
        <f aca="false">IF(Wartungsplan!A51="","",Wartungsplan!S51)</f>
        <v/>
      </c>
      <c r="E55" s="20" t="str">
        <f aca="false">IF(OR($D55="",$C55="",$C55&lt;=0),"",IF(AND((($B$3-YEAR($D55))*12+(1-MONTH($D55)))&gt;=0,MOD((($B$3-YEAR($D55))*12+(1-MONTH($D55))),$C55)=0),"●",""))</f>
        <v/>
      </c>
      <c r="F55" s="20" t="str">
        <f aca="false">IF(OR($D55="",$C55="",$C55&lt;=0),"",IF(AND((($B$3-YEAR($D55))*12+(2-MONTH($D55)))&gt;=0,MOD((($B$3-YEAR($D55))*12+(2-MONTH($D55))),$C55)=0),"●",""))</f>
        <v/>
      </c>
      <c r="G55" s="20" t="str">
        <f aca="false">IF(OR($D55="",$C55="",$C55&lt;=0),"",IF(AND((($B$3-YEAR($D55))*12+(3-MONTH($D55)))&gt;=0,MOD((($B$3-YEAR($D55))*12+(3-MONTH($D55))),$C55)=0),"●",""))</f>
        <v/>
      </c>
      <c r="H55" s="20" t="str">
        <f aca="false">IF(OR($D55="",$C55="",$C55&lt;=0),"",IF(AND((($B$3-YEAR($D55))*12+(4-MONTH($D55)))&gt;=0,MOD((($B$3-YEAR($D55))*12+(4-MONTH($D55))),$C55)=0),"●",""))</f>
        <v/>
      </c>
      <c r="I55" s="20" t="str">
        <f aca="false">IF(OR($D55="",$C55="",$C55&lt;=0),"",IF(AND((($B$3-YEAR($D55))*12+(5-MONTH($D55)))&gt;=0,MOD((($B$3-YEAR($D55))*12+(5-MONTH($D55))),$C55)=0),"●",""))</f>
        <v/>
      </c>
      <c r="J55" s="20" t="str">
        <f aca="false">IF(OR($D55="",$C55="",$C55&lt;=0),"",IF(AND((($B$3-YEAR($D55))*12+(6-MONTH($D55)))&gt;=0,MOD((($B$3-YEAR($D55))*12+(6-MONTH($D55))),$C55)=0),"●",""))</f>
        <v/>
      </c>
      <c r="K55" s="20" t="str">
        <f aca="false">IF(OR($D55="",$C55="",$C55&lt;=0),"",IF(AND((($B$3-YEAR($D55))*12+(7-MONTH($D55)))&gt;=0,MOD((($B$3-YEAR($D55))*12+(7-MONTH($D55))),$C55)=0),"●",""))</f>
        <v/>
      </c>
      <c r="L55" s="20" t="str">
        <f aca="false">IF(OR($D55="",$C55="",$C55&lt;=0),"",IF(AND((($B$3-YEAR($D55))*12+(8-MONTH($D55)))&gt;=0,MOD((($B$3-YEAR($D55))*12+(8-MONTH($D55))),$C55)=0),"●",""))</f>
        <v/>
      </c>
      <c r="M55" s="20" t="str">
        <f aca="false">IF(OR($D55="",$C55="",$C55&lt;=0),"",IF(AND((($B$3-YEAR($D55))*12+(9-MONTH($D55)))&gt;=0,MOD((($B$3-YEAR($D55))*12+(9-MONTH($D55))),$C55)=0),"●",""))</f>
        <v/>
      </c>
      <c r="N55" s="20" t="str">
        <f aca="false">IF(OR($D55="",$C55="",$C55&lt;=0),"",IF(AND((($B$3-YEAR($D55))*12+(10-MONTH($D55)))&gt;=0,MOD((($B$3-YEAR($D55))*12+(10-MONTH($D55))),$C55)=0),"●",""))</f>
        <v/>
      </c>
      <c r="O55" s="20" t="str">
        <f aca="false">IF(OR($D55="",$C55="",$C55&lt;=0),"",IF(AND((($B$3-YEAR($D55))*12+(11-MONTH($D55)))&gt;=0,MOD((($B$3-YEAR($D55))*12+(11-MONTH($D55))),$C55)=0),"●",""))</f>
        <v/>
      </c>
      <c r="P55" s="20" t="str">
        <f aca="false">IF(OR($D55="",$C55="",$C55&lt;=0),"",IF(AND((($B$3-YEAR($D55))*12+(12-MONTH($D55)))&gt;=0,MOD((($B$3-YEAR($D55))*12+(12-MONTH($D55))),$C55)=0),"●",""))</f>
        <v/>
      </c>
      <c r="Q55" s="20" t="str">
        <f aca="false">IF($A55="","",COUNTIF(E55:P55,"●"))</f>
        <v/>
      </c>
    </row>
    <row r="56" customFormat="false" ht="15" hidden="false" customHeight="false" outlineLevel="0" collapsed="false">
      <c r="A56" s="18" t="str">
        <f aca="false">IF(Wartungsplan!A52="","",Wartungsplan!A52)</f>
        <v/>
      </c>
      <c r="B56" s="18" t="str">
        <f aca="false">IF(Wartungsplan!A52="","",Wartungsplan!B52)</f>
        <v/>
      </c>
      <c r="C56" s="18" t="str">
        <f aca="false">IF(Wartungsplan!A52="","",IF(Wartungsplan!L52="","",Wartungsplan!L52))</f>
        <v/>
      </c>
      <c r="D56" s="19" t="str">
        <f aca="false">IF(Wartungsplan!A52="","",Wartungsplan!S52)</f>
        <v/>
      </c>
      <c r="E56" s="20" t="str">
        <f aca="false">IF(OR($D56="",$C56="",$C56&lt;=0),"",IF(AND((($B$3-YEAR($D56))*12+(1-MONTH($D56)))&gt;=0,MOD((($B$3-YEAR($D56))*12+(1-MONTH($D56))),$C56)=0),"●",""))</f>
        <v/>
      </c>
      <c r="F56" s="20" t="str">
        <f aca="false">IF(OR($D56="",$C56="",$C56&lt;=0),"",IF(AND((($B$3-YEAR($D56))*12+(2-MONTH($D56)))&gt;=0,MOD((($B$3-YEAR($D56))*12+(2-MONTH($D56))),$C56)=0),"●",""))</f>
        <v/>
      </c>
      <c r="G56" s="20" t="str">
        <f aca="false">IF(OR($D56="",$C56="",$C56&lt;=0),"",IF(AND((($B$3-YEAR($D56))*12+(3-MONTH($D56)))&gt;=0,MOD((($B$3-YEAR($D56))*12+(3-MONTH($D56))),$C56)=0),"●",""))</f>
        <v/>
      </c>
      <c r="H56" s="20" t="str">
        <f aca="false">IF(OR($D56="",$C56="",$C56&lt;=0),"",IF(AND((($B$3-YEAR($D56))*12+(4-MONTH($D56)))&gt;=0,MOD((($B$3-YEAR($D56))*12+(4-MONTH($D56))),$C56)=0),"●",""))</f>
        <v/>
      </c>
      <c r="I56" s="20" t="str">
        <f aca="false">IF(OR($D56="",$C56="",$C56&lt;=0),"",IF(AND((($B$3-YEAR($D56))*12+(5-MONTH($D56)))&gt;=0,MOD((($B$3-YEAR($D56))*12+(5-MONTH($D56))),$C56)=0),"●",""))</f>
        <v/>
      </c>
      <c r="J56" s="20" t="str">
        <f aca="false">IF(OR($D56="",$C56="",$C56&lt;=0),"",IF(AND((($B$3-YEAR($D56))*12+(6-MONTH($D56)))&gt;=0,MOD((($B$3-YEAR($D56))*12+(6-MONTH($D56))),$C56)=0),"●",""))</f>
        <v/>
      </c>
      <c r="K56" s="20" t="str">
        <f aca="false">IF(OR($D56="",$C56="",$C56&lt;=0),"",IF(AND((($B$3-YEAR($D56))*12+(7-MONTH($D56)))&gt;=0,MOD((($B$3-YEAR($D56))*12+(7-MONTH($D56))),$C56)=0),"●",""))</f>
        <v/>
      </c>
      <c r="L56" s="20" t="str">
        <f aca="false">IF(OR($D56="",$C56="",$C56&lt;=0),"",IF(AND((($B$3-YEAR($D56))*12+(8-MONTH($D56)))&gt;=0,MOD((($B$3-YEAR($D56))*12+(8-MONTH($D56))),$C56)=0),"●",""))</f>
        <v/>
      </c>
      <c r="M56" s="20" t="str">
        <f aca="false">IF(OR($D56="",$C56="",$C56&lt;=0),"",IF(AND((($B$3-YEAR($D56))*12+(9-MONTH($D56)))&gt;=0,MOD((($B$3-YEAR($D56))*12+(9-MONTH($D56))),$C56)=0),"●",""))</f>
        <v/>
      </c>
      <c r="N56" s="20" t="str">
        <f aca="false">IF(OR($D56="",$C56="",$C56&lt;=0),"",IF(AND((($B$3-YEAR($D56))*12+(10-MONTH($D56)))&gt;=0,MOD((($B$3-YEAR($D56))*12+(10-MONTH($D56))),$C56)=0),"●",""))</f>
        <v/>
      </c>
      <c r="O56" s="20" t="str">
        <f aca="false">IF(OR($D56="",$C56="",$C56&lt;=0),"",IF(AND((($B$3-YEAR($D56))*12+(11-MONTH($D56)))&gt;=0,MOD((($B$3-YEAR($D56))*12+(11-MONTH($D56))),$C56)=0),"●",""))</f>
        <v/>
      </c>
      <c r="P56" s="20" t="str">
        <f aca="false">IF(OR($D56="",$C56="",$C56&lt;=0),"",IF(AND((($B$3-YEAR($D56))*12+(12-MONTH($D56)))&gt;=0,MOD((($B$3-YEAR($D56))*12+(12-MONTH($D56))),$C56)=0),"●",""))</f>
        <v/>
      </c>
      <c r="Q56" s="20" t="str">
        <f aca="false">IF($A56="","",COUNTIF(E56:P56,"●"))</f>
        <v/>
      </c>
    </row>
    <row r="57" customFormat="false" ht="15" hidden="false" customHeight="false" outlineLevel="0" collapsed="false">
      <c r="A57" s="18" t="str">
        <f aca="false">IF(Wartungsplan!A53="","",Wartungsplan!A53)</f>
        <v/>
      </c>
      <c r="B57" s="18" t="str">
        <f aca="false">IF(Wartungsplan!A53="","",Wartungsplan!B53)</f>
        <v/>
      </c>
      <c r="C57" s="18" t="str">
        <f aca="false">IF(Wartungsplan!A53="","",IF(Wartungsplan!L53="","",Wartungsplan!L53))</f>
        <v/>
      </c>
      <c r="D57" s="19" t="str">
        <f aca="false">IF(Wartungsplan!A53="","",Wartungsplan!S53)</f>
        <v/>
      </c>
      <c r="E57" s="20" t="str">
        <f aca="false">IF(OR($D57="",$C57="",$C57&lt;=0),"",IF(AND((($B$3-YEAR($D57))*12+(1-MONTH($D57)))&gt;=0,MOD((($B$3-YEAR($D57))*12+(1-MONTH($D57))),$C57)=0),"●",""))</f>
        <v/>
      </c>
      <c r="F57" s="20" t="str">
        <f aca="false">IF(OR($D57="",$C57="",$C57&lt;=0),"",IF(AND((($B$3-YEAR($D57))*12+(2-MONTH($D57)))&gt;=0,MOD((($B$3-YEAR($D57))*12+(2-MONTH($D57))),$C57)=0),"●",""))</f>
        <v/>
      </c>
      <c r="G57" s="20" t="str">
        <f aca="false">IF(OR($D57="",$C57="",$C57&lt;=0),"",IF(AND((($B$3-YEAR($D57))*12+(3-MONTH($D57)))&gt;=0,MOD((($B$3-YEAR($D57))*12+(3-MONTH($D57))),$C57)=0),"●",""))</f>
        <v/>
      </c>
      <c r="H57" s="20" t="str">
        <f aca="false">IF(OR($D57="",$C57="",$C57&lt;=0),"",IF(AND((($B$3-YEAR($D57))*12+(4-MONTH($D57)))&gt;=0,MOD((($B$3-YEAR($D57))*12+(4-MONTH($D57))),$C57)=0),"●",""))</f>
        <v/>
      </c>
      <c r="I57" s="20" t="str">
        <f aca="false">IF(OR($D57="",$C57="",$C57&lt;=0),"",IF(AND((($B$3-YEAR($D57))*12+(5-MONTH($D57)))&gt;=0,MOD((($B$3-YEAR($D57))*12+(5-MONTH($D57))),$C57)=0),"●",""))</f>
        <v/>
      </c>
      <c r="J57" s="20" t="str">
        <f aca="false">IF(OR($D57="",$C57="",$C57&lt;=0),"",IF(AND((($B$3-YEAR($D57))*12+(6-MONTH($D57)))&gt;=0,MOD((($B$3-YEAR($D57))*12+(6-MONTH($D57))),$C57)=0),"●",""))</f>
        <v/>
      </c>
      <c r="K57" s="20" t="str">
        <f aca="false">IF(OR($D57="",$C57="",$C57&lt;=0),"",IF(AND((($B$3-YEAR($D57))*12+(7-MONTH($D57)))&gt;=0,MOD((($B$3-YEAR($D57))*12+(7-MONTH($D57))),$C57)=0),"●",""))</f>
        <v/>
      </c>
      <c r="L57" s="20" t="str">
        <f aca="false">IF(OR($D57="",$C57="",$C57&lt;=0),"",IF(AND((($B$3-YEAR($D57))*12+(8-MONTH($D57)))&gt;=0,MOD((($B$3-YEAR($D57))*12+(8-MONTH($D57))),$C57)=0),"●",""))</f>
        <v/>
      </c>
      <c r="M57" s="20" t="str">
        <f aca="false">IF(OR($D57="",$C57="",$C57&lt;=0),"",IF(AND((($B$3-YEAR($D57))*12+(9-MONTH($D57)))&gt;=0,MOD((($B$3-YEAR($D57))*12+(9-MONTH($D57))),$C57)=0),"●",""))</f>
        <v/>
      </c>
      <c r="N57" s="20" t="str">
        <f aca="false">IF(OR($D57="",$C57="",$C57&lt;=0),"",IF(AND((($B$3-YEAR($D57))*12+(10-MONTH($D57)))&gt;=0,MOD((($B$3-YEAR($D57))*12+(10-MONTH($D57))),$C57)=0),"●",""))</f>
        <v/>
      </c>
      <c r="O57" s="20" t="str">
        <f aca="false">IF(OR($D57="",$C57="",$C57&lt;=0),"",IF(AND((($B$3-YEAR($D57))*12+(11-MONTH($D57)))&gt;=0,MOD((($B$3-YEAR($D57))*12+(11-MONTH($D57))),$C57)=0),"●",""))</f>
        <v/>
      </c>
      <c r="P57" s="20" t="str">
        <f aca="false">IF(OR($D57="",$C57="",$C57&lt;=0),"",IF(AND((($B$3-YEAR($D57))*12+(12-MONTH($D57)))&gt;=0,MOD((($B$3-YEAR($D57))*12+(12-MONTH($D57))),$C57)=0),"●",""))</f>
        <v/>
      </c>
      <c r="Q57" s="20" t="str">
        <f aca="false">IF($A57="","",COUNTIF(E57:P57,"●"))</f>
        <v/>
      </c>
    </row>
    <row r="58" customFormat="false" ht="15" hidden="false" customHeight="false" outlineLevel="0" collapsed="false">
      <c r="A58" s="18" t="str">
        <f aca="false">IF(Wartungsplan!A54="","",Wartungsplan!A54)</f>
        <v/>
      </c>
      <c r="B58" s="18" t="str">
        <f aca="false">IF(Wartungsplan!A54="","",Wartungsplan!B54)</f>
        <v/>
      </c>
      <c r="C58" s="18" t="str">
        <f aca="false">IF(Wartungsplan!A54="","",IF(Wartungsplan!L54="","",Wartungsplan!L54))</f>
        <v/>
      </c>
      <c r="D58" s="19" t="str">
        <f aca="false">IF(Wartungsplan!A54="","",Wartungsplan!S54)</f>
        <v/>
      </c>
      <c r="E58" s="20" t="str">
        <f aca="false">IF(OR($D58="",$C58="",$C58&lt;=0),"",IF(AND((($B$3-YEAR($D58))*12+(1-MONTH($D58)))&gt;=0,MOD((($B$3-YEAR($D58))*12+(1-MONTH($D58))),$C58)=0),"●",""))</f>
        <v/>
      </c>
      <c r="F58" s="20" t="str">
        <f aca="false">IF(OR($D58="",$C58="",$C58&lt;=0),"",IF(AND((($B$3-YEAR($D58))*12+(2-MONTH($D58)))&gt;=0,MOD((($B$3-YEAR($D58))*12+(2-MONTH($D58))),$C58)=0),"●",""))</f>
        <v/>
      </c>
      <c r="G58" s="20" t="str">
        <f aca="false">IF(OR($D58="",$C58="",$C58&lt;=0),"",IF(AND((($B$3-YEAR($D58))*12+(3-MONTH($D58)))&gt;=0,MOD((($B$3-YEAR($D58))*12+(3-MONTH($D58))),$C58)=0),"●",""))</f>
        <v/>
      </c>
      <c r="H58" s="20" t="str">
        <f aca="false">IF(OR($D58="",$C58="",$C58&lt;=0),"",IF(AND((($B$3-YEAR($D58))*12+(4-MONTH($D58)))&gt;=0,MOD((($B$3-YEAR($D58))*12+(4-MONTH($D58))),$C58)=0),"●",""))</f>
        <v/>
      </c>
      <c r="I58" s="20" t="str">
        <f aca="false">IF(OR($D58="",$C58="",$C58&lt;=0),"",IF(AND((($B$3-YEAR($D58))*12+(5-MONTH($D58)))&gt;=0,MOD((($B$3-YEAR($D58))*12+(5-MONTH($D58))),$C58)=0),"●",""))</f>
        <v/>
      </c>
      <c r="J58" s="20" t="str">
        <f aca="false">IF(OR($D58="",$C58="",$C58&lt;=0),"",IF(AND((($B$3-YEAR($D58))*12+(6-MONTH($D58)))&gt;=0,MOD((($B$3-YEAR($D58))*12+(6-MONTH($D58))),$C58)=0),"●",""))</f>
        <v/>
      </c>
      <c r="K58" s="20" t="str">
        <f aca="false">IF(OR($D58="",$C58="",$C58&lt;=0),"",IF(AND((($B$3-YEAR($D58))*12+(7-MONTH($D58)))&gt;=0,MOD((($B$3-YEAR($D58))*12+(7-MONTH($D58))),$C58)=0),"●",""))</f>
        <v/>
      </c>
      <c r="L58" s="20" t="str">
        <f aca="false">IF(OR($D58="",$C58="",$C58&lt;=0),"",IF(AND((($B$3-YEAR($D58))*12+(8-MONTH($D58)))&gt;=0,MOD((($B$3-YEAR($D58))*12+(8-MONTH($D58))),$C58)=0),"●",""))</f>
        <v/>
      </c>
      <c r="M58" s="20" t="str">
        <f aca="false">IF(OR($D58="",$C58="",$C58&lt;=0),"",IF(AND((($B$3-YEAR($D58))*12+(9-MONTH($D58)))&gt;=0,MOD((($B$3-YEAR($D58))*12+(9-MONTH($D58))),$C58)=0),"●",""))</f>
        <v/>
      </c>
      <c r="N58" s="20" t="str">
        <f aca="false">IF(OR($D58="",$C58="",$C58&lt;=0),"",IF(AND((($B$3-YEAR($D58))*12+(10-MONTH($D58)))&gt;=0,MOD((($B$3-YEAR($D58))*12+(10-MONTH($D58))),$C58)=0),"●",""))</f>
        <v/>
      </c>
      <c r="O58" s="20" t="str">
        <f aca="false">IF(OR($D58="",$C58="",$C58&lt;=0),"",IF(AND((($B$3-YEAR($D58))*12+(11-MONTH($D58)))&gt;=0,MOD((($B$3-YEAR($D58))*12+(11-MONTH($D58))),$C58)=0),"●",""))</f>
        <v/>
      </c>
      <c r="P58" s="20" t="str">
        <f aca="false">IF(OR($D58="",$C58="",$C58&lt;=0),"",IF(AND((($B$3-YEAR($D58))*12+(12-MONTH($D58)))&gt;=0,MOD((($B$3-YEAR($D58))*12+(12-MONTH($D58))),$C58)=0),"●",""))</f>
        <v/>
      </c>
      <c r="Q58" s="20" t="str">
        <f aca="false">IF($A58="","",COUNTIF(E58:P58,"●"))</f>
        <v/>
      </c>
    </row>
    <row r="59" customFormat="false" ht="15" hidden="false" customHeight="false" outlineLevel="0" collapsed="false">
      <c r="A59" s="18" t="str">
        <f aca="false">IF(Wartungsplan!A55="","",Wartungsplan!A55)</f>
        <v/>
      </c>
      <c r="B59" s="18" t="str">
        <f aca="false">IF(Wartungsplan!A55="","",Wartungsplan!B55)</f>
        <v/>
      </c>
      <c r="C59" s="18" t="str">
        <f aca="false">IF(Wartungsplan!A55="","",IF(Wartungsplan!L55="","",Wartungsplan!L55))</f>
        <v/>
      </c>
      <c r="D59" s="19" t="str">
        <f aca="false">IF(Wartungsplan!A55="","",Wartungsplan!S55)</f>
        <v/>
      </c>
      <c r="E59" s="20" t="str">
        <f aca="false">IF(OR($D59="",$C59="",$C59&lt;=0),"",IF(AND((($B$3-YEAR($D59))*12+(1-MONTH($D59)))&gt;=0,MOD((($B$3-YEAR($D59))*12+(1-MONTH($D59))),$C59)=0),"●",""))</f>
        <v/>
      </c>
      <c r="F59" s="20" t="str">
        <f aca="false">IF(OR($D59="",$C59="",$C59&lt;=0),"",IF(AND((($B$3-YEAR($D59))*12+(2-MONTH($D59)))&gt;=0,MOD((($B$3-YEAR($D59))*12+(2-MONTH($D59))),$C59)=0),"●",""))</f>
        <v/>
      </c>
      <c r="G59" s="20" t="str">
        <f aca="false">IF(OR($D59="",$C59="",$C59&lt;=0),"",IF(AND((($B$3-YEAR($D59))*12+(3-MONTH($D59)))&gt;=0,MOD((($B$3-YEAR($D59))*12+(3-MONTH($D59))),$C59)=0),"●",""))</f>
        <v/>
      </c>
      <c r="H59" s="20" t="str">
        <f aca="false">IF(OR($D59="",$C59="",$C59&lt;=0),"",IF(AND((($B$3-YEAR($D59))*12+(4-MONTH($D59)))&gt;=0,MOD((($B$3-YEAR($D59))*12+(4-MONTH($D59))),$C59)=0),"●",""))</f>
        <v/>
      </c>
      <c r="I59" s="20" t="str">
        <f aca="false">IF(OR($D59="",$C59="",$C59&lt;=0),"",IF(AND((($B$3-YEAR($D59))*12+(5-MONTH($D59)))&gt;=0,MOD((($B$3-YEAR($D59))*12+(5-MONTH($D59))),$C59)=0),"●",""))</f>
        <v/>
      </c>
      <c r="J59" s="20" t="str">
        <f aca="false">IF(OR($D59="",$C59="",$C59&lt;=0),"",IF(AND((($B$3-YEAR($D59))*12+(6-MONTH($D59)))&gt;=0,MOD((($B$3-YEAR($D59))*12+(6-MONTH($D59))),$C59)=0),"●",""))</f>
        <v/>
      </c>
      <c r="K59" s="20" t="str">
        <f aca="false">IF(OR($D59="",$C59="",$C59&lt;=0),"",IF(AND((($B$3-YEAR($D59))*12+(7-MONTH($D59)))&gt;=0,MOD((($B$3-YEAR($D59))*12+(7-MONTH($D59))),$C59)=0),"●",""))</f>
        <v/>
      </c>
      <c r="L59" s="20" t="str">
        <f aca="false">IF(OR($D59="",$C59="",$C59&lt;=0),"",IF(AND((($B$3-YEAR($D59))*12+(8-MONTH($D59)))&gt;=0,MOD((($B$3-YEAR($D59))*12+(8-MONTH($D59))),$C59)=0),"●",""))</f>
        <v/>
      </c>
      <c r="M59" s="20" t="str">
        <f aca="false">IF(OR($D59="",$C59="",$C59&lt;=0),"",IF(AND((($B$3-YEAR($D59))*12+(9-MONTH($D59)))&gt;=0,MOD((($B$3-YEAR($D59))*12+(9-MONTH($D59))),$C59)=0),"●",""))</f>
        <v/>
      </c>
      <c r="N59" s="20" t="str">
        <f aca="false">IF(OR($D59="",$C59="",$C59&lt;=0),"",IF(AND((($B$3-YEAR($D59))*12+(10-MONTH($D59)))&gt;=0,MOD((($B$3-YEAR($D59))*12+(10-MONTH($D59))),$C59)=0),"●",""))</f>
        <v/>
      </c>
      <c r="O59" s="20" t="str">
        <f aca="false">IF(OR($D59="",$C59="",$C59&lt;=0),"",IF(AND((($B$3-YEAR($D59))*12+(11-MONTH($D59)))&gt;=0,MOD((($B$3-YEAR($D59))*12+(11-MONTH($D59))),$C59)=0),"●",""))</f>
        <v/>
      </c>
      <c r="P59" s="20" t="str">
        <f aca="false">IF(OR($D59="",$C59="",$C59&lt;=0),"",IF(AND((($B$3-YEAR($D59))*12+(12-MONTH($D59)))&gt;=0,MOD((($B$3-YEAR($D59))*12+(12-MONTH($D59))),$C59)=0),"●",""))</f>
        <v/>
      </c>
      <c r="Q59" s="20" t="str">
        <f aca="false">IF($A59="","",COUNTIF(E59:P59,"●"))</f>
        <v/>
      </c>
    </row>
    <row r="60" customFormat="false" ht="15" hidden="false" customHeight="false" outlineLevel="0" collapsed="false">
      <c r="A60" s="18" t="str">
        <f aca="false">IF(Wartungsplan!A56="","",Wartungsplan!A56)</f>
        <v/>
      </c>
      <c r="B60" s="18" t="str">
        <f aca="false">IF(Wartungsplan!A56="","",Wartungsplan!B56)</f>
        <v/>
      </c>
      <c r="C60" s="18" t="str">
        <f aca="false">IF(Wartungsplan!A56="","",IF(Wartungsplan!L56="","",Wartungsplan!L56))</f>
        <v/>
      </c>
      <c r="D60" s="19" t="str">
        <f aca="false">IF(Wartungsplan!A56="","",Wartungsplan!S56)</f>
        <v/>
      </c>
      <c r="E60" s="20" t="str">
        <f aca="false">IF(OR($D60="",$C60="",$C60&lt;=0),"",IF(AND((($B$3-YEAR($D60))*12+(1-MONTH($D60)))&gt;=0,MOD((($B$3-YEAR($D60))*12+(1-MONTH($D60))),$C60)=0),"●",""))</f>
        <v/>
      </c>
      <c r="F60" s="20" t="str">
        <f aca="false">IF(OR($D60="",$C60="",$C60&lt;=0),"",IF(AND((($B$3-YEAR($D60))*12+(2-MONTH($D60)))&gt;=0,MOD((($B$3-YEAR($D60))*12+(2-MONTH($D60))),$C60)=0),"●",""))</f>
        <v/>
      </c>
      <c r="G60" s="20" t="str">
        <f aca="false">IF(OR($D60="",$C60="",$C60&lt;=0),"",IF(AND((($B$3-YEAR($D60))*12+(3-MONTH($D60)))&gt;=0,MOD((($B$3-YEAR($D60))*12+(3-MONTH($D60))),$C60)=0),"●",""))</f>
        <v/>
      </c>
      <c r="H60" s="20" t="str">
        <f aca="false">IF(OR($D60="",$C60="",$C60&lt;=0),"",IF(AND((($B$3-YEAR($D60))*12+(4-MONTH($D60)))&gt;=0,MOD((($B$3-YEAR($D60))*12+(4-MONTH($D60))),$C60)=0),"●",""))</f>
        <v/>
      </c>
      <c r="I60" s="20" t="str">
        <f aca="false">IF(OR($D60="",$C60="",$C60&lt;=0),"",IF(AND((($B$3-YEAR($D60))*12+(5-MONTH($D60)))&gt;=0,MOD((($B$3-YEAR($D60))*12+(5-MONTH($D60))),$C60)=0),"●",""))</f>
        <v/>
      </c>
      <c r="J60" s="20" t="str">
        <f aca="false">IF(OR($D60="",$C60="",$C60&lt;=0),"",IF(AND((($B$3-YEAR($D60))*12+(6-MONTH($D60)))&gt;=0,MOD((($B$3-YEAR($D60))*12+(6-MONTH($D60))),$C60)=0),"●",""))</f>
        <v/>
      </c>
      <c r="K60" s="20" t="str">
        <f aca="false">IF(OR($D60="",$C60="",$C60&lt;=0),"",IF(AND((($B$3-YEAR($D60))*12+(7-MONTH($D60)))&gt;=0,MOD((($B$3-YEAR($D60))*12+(7-MONTH($D60))),$C60)=0),"●",""))</f>
        <v/>
      </c>
      <c r="L60" s="20" t="str">
        <f aca="false">IF(OR($D60="",$C60="",$C60&lt;=0),"",IF(AND((($B$3-YEAR($D60))*12+(8-MONTH($D60)))&gt;=0,MOD((($B$3-YEAR($D60))*12+(8-MONTH($D60))),$C60)=0),"●",""))</f>
        <v/>
      </c>
      <c r="M60" s="20" t="str">
        <f aca="false">IF(OR($D60="",$C60="",$C60&lt;=0),"",IF(AND((($B$3-YEAR($D60))*12+(9-MONTH($D60)))&gt;=0,MOD((($B$3-YEAR($D60))*12+(9-MONTH($D60))),$C60)=0),"●",""))</f>
        <v/>
      </c>
      <c r="N60" s="20" t="str">
        <f aca="false">IF(OR($D60="",$C60="",$C60&lt;=0),"",IF(AND((($B$3-YEAR($D60))*12+(10-MONTH($D60)))&gt;=0,MOD((($B$3-YEAR($D60))*12+(10-MONTH($D60))),$C60)=0),"●",""))</f>
        <v/>
      </c>
      <c r="O60" s="20" t="str">
        <f aca="false">IF(OR($D60="",$C60="",$C60&lt;=0),"",IF(AND((($B$3-YEAR($D60))*12+(11-MONTH($D60)))&gt;=0,MOD((($B$3-YEAR($D60))*12+(11-MONTH($D60))),$C60)=0),"●",""))</f>
        <v/>
      </c>
      <c r="P60" s="20" t="str">
        <f aca="false">IF(OR($D60="",$C60="",$C60&lt;=0),"",IF(AND((($B$3-YEAR($D60))*12+(12-MONTH($D60)))&gt;=0,MOD((($B$3-YEAR($D60))*12+(12-MONTH($D60))),$C60)=0),"●",""))</f>
        <v/>
      </c>
      <c r="Q60" s="20" t="str">
        <f aca="false">IF($A60="","",COUNTIF(E60:P60,"●"))</f>
        <v/>
      </c>
    </row>
    <row r="61" customFormat="false" ht="15" hidden="false" customHeight="false" outlineLevel="0" collapsed="false">
      <c r="A61" s="18" t="str">
        <f aca="false">IF(Wartungsplan!A57="","",Wartungsplan!A57)</f>
        <v/>
      </c>
      <c r="B61" s="18" t="str">
        <f aca="false">IF(Wartungsplan!A57="","",Wartungsplan!B57)</f>
        <v/>
      </c>
      <c r="C61" s="18" t="str">
        <f aca="false">IF(Wartungsplan!A57="","",IF(Wartungsplan!L57="","",Wartungsplan!L57))</f>
        <v/>
      </c>
      <c r="D61" s="19" t="str">
        <f aca="false">IF(Wartungsplan!A57="","",Wartungsplan!S57)</f>
        <v/>
      </c>
      <c r="E61" s="20" t="str">
        <f aca="false">IF(OR($D61="",$C61="",$C61&lt;=0),"",IF(AND((($B$3-YEAR($D61))*12+(1-MONTH($D61)))&gt;=0,MOD((($B$3-YEAR($D61))*12+(1-MONTH($D61))),$C61)=0),"●",""))</f>
        <v/>
      </c>
      <c r="F61" s="20" t="str">
        <f aca="false">IF(OR($D61="",$C61="",$C61&lt;=0),"",IF(AND((($B$3-YEAR($D61))*12+(2-MONTH($D61)))&gt;=0,MOD((($B$3-YEAR($D61))*12+(2-MONTH($D61))),$C61)=0),"●",""))</f>
        <v/>
      </c>
      <c r="G61" s="20" t="str">
        <f aca="false">IF(OR($D61="",$C61="",$C61&lt;=0),"",IF(AND((($B$3-YEAR($D61))*12+(3-MONTH($D61)))&gt;=0,MOD((($B$3-YEAR($D61))*12+(3-MONTH($D61))),$C61)=0),"●",""))</f>
        <v/>
      </c>
      <c r="H61" s="20" t="str">
        <f aca="false">IF(OR($D61="",$C61="",$C61&lt;=0),"",IF(AND((($B$3-YEAR($D61))*12+(4-MONTH($D61)))&gt;=0,MOD((($B$3-YEAR($D61))*12+(4-MONTH($D61))),$C61)=0),"●",""))</f>
        <v/>
      </c>
      <c r="I61" s="20" t="str">
        <f aca="false">IF(OR($D61="",$C61="",$C61&lt;=0),"",IF(AND((($B$3-YEAR($D61))*12+(5-MONTH($D61)))&gt;=0,MOD((($B$3-YEAR($D61))*12+(5-MONTH($D61))),$C61)=0),"●",""))</f>
        <v/>
      </c>
      <c r="J61" s="20" t="str">
        <f aca="false">IF(OR($D61="",$C61="",$C61&lt;=0),"",IF(AND((($B$3-YEAR($D61))*12+(6-MONTH($D61)))&gt;=0,MOD((($B$3-YEAR($D61))*12+(6-MONTH($D61))),$C61)=0),"●",""))</f>
        <v/>
      </c>
      <c r="K61" s="20" t="str">
        <f aca="false">IF(OR($D61="",$C61="",$C61&lt;=0),"",IF(AND((($B$3-YEAR($D61))*12+(7-MONTH($D61)))&gt;=0,MOD((($B$3-YEAR($D61))*12+(7-MONTH($D61))),$C61)=0),"●",""))</f>
        <v/>
      </c>
      <c r="L61" s="20" t="str">
        <f aca="false">IF(OR($D61="",$C61="",$C61&lt;=0),"",IF(AND((($B$3-YEAR($D61))*12+(8-MONTH($D61)))&gt;=0,MOD((($B$3-YEAR($D61))*12+(8-MONTH($D61))),$C61)=0),"●",""))</f>
        <v/>
      </c>
      <c r="M61" s="20" t="str">
        <f aca="false">IF(OR($D61="",$C61="",$C61&lt;=0),"",IF(AND((($B$3-YEAR($D61))*12+(9-MONTH($D61)))&gt;=0,MOD((($B$3-YEAR($D61))*12+(9-MONTH($D61))),$C61)=0),"●",""))</f>
        <v/>
      </c>
      <c r="N61" s="20" t="str">
        <f aca="false">IF(OR($D61="",$C61="",$C61&lt;=0),"",IF(AND((($B$3-YEAR($D61))*12+(10-MONTH($D61)))&gt;=0,MOD((($B$3-YEAR($D61))*12+(10-MONTH($D61))),$C61)=0),"●",""))</f>
        <v/>
      </c>
      <c r="O61" s="20" t="str">
        <f aca="false">IF(OR($D61="",$C61="",$C61&lt;=0),"",IF(AND((($B$3-YEAR($D61))*12+(11-MONTH($D61)))&gt;=0,MOD((($B$3-YEAR($D61))*12+(11-MONTH($D61))),$C61)=0),"●",""))</f>
        <v/>
      </c>
      <c r="P61" s="20" t="str">
        <f aca="false">IF(OR($D61="",$C61="",$C61&lt;=0),"",IF(AND((($B$3-YEAR($D61))*12+(12-MONTH($D61)))&gt;=0,MOD((($B$3-YEAR($D61))*12+(12-MONTH($D61))),$C61)=0),"●",""))</f>
        <v/>
      </c>
      <c r="Q61" s="20" t="str">
        <f aca="false">IF($A61="","",COUNTIF(E61:P61,"●"))</f>
        <v/>
      </c>
    </row>
    <row r="62" customFormat="false" ht="15" hidden="false" customHeight="false" outlineLevel="0" collapsed="false">
      <c r="A62" s="18" t="str">
        <f aca="false">IF(Wartungsplan!A58="","",Wartungsplan!A58)</f>
        <v/>
      </c>
      <c r="B62" s="18" t="str">
        <f aca="false">IF(Wartungsplan!A58="","",Wartungsplan!B58)</f>
        <v/>
      </c>
      <c r="C62" s="18" t="str">
        <f aca="false">IF(Wartungsplan!A58="","",IF(Wartungsplan!L58="","",Wartungsplan!L58))</f>
        <v/>
      </c>
      <c r="D62" s="19" t="str">
        <f aca="false">IF(Wartungsplan!A58="","",Wartungsplan!S58)</f>
        <v/>
      </c>
      <c r="E62" s="20" t="str">
        <f aca="false">IF(OR($D62="",$C62="",$C62&lt;=0),"",IF(AND((($B$3-YEAR($D62))*12+(1-MONTH($D62)))&gt;=0,MOD((($B$3-YEAR($D62))*12+(1-MONTH($D62))),$C62)=0),"●",""))</f>
        <v/>
      </c>
      <c r="F62" s="20" t="str">
        <f aca="false">IF(OR($D62="",$C62="",$C62&lt;=0),"",IF(AND((($B$3-YEAR($D62))*12+(2-MONTH($D62)))&gt;=0,MOD((($B$3-YEAR($D62))*12+(2-MONTH($D62))),$C62)=0),"●",""))</f>
        <v/>
      </c>
      <c r="G62" s="20" t="str">
        <f aca="false">IF(OR($D62="",$C62="",$C62&lt;=0),"",IF(AND((($B$3-YEAR($D62))*12+(3-MONTH($D62)))&gt;=0,MOD((($B$3-YEAR($D62))*12+(3-MONTH($D62))),$C62)=0),"●",""))</f>
        <v/>
      </c>
      <c r="H62" s="20" t="str">
        <f aca="false">IF(OR($D62="",$C62="",$C62&lt;=0),"",IF(AND((($B$3-YEAR($D62))*12+(4-MONTH($D62)))&gt;=0,MOD((($B$3-YEAR($D62))*12+(4-MONTH($D62))),$C62)=0),"●",""))</f>
        <v/>
      </c>
      <c r="I62" s="20" t="str">
        <f aca="false">IF(OR($D62="",$C62="",$C62&lt;=0),"",IF(AND((($B$3-YEAR($D62))*12+(5-MONTH($D62)))&gt;=0,MOD((($B$3-YEAR($D62))*12+(5-MONTH($D62))),$C62)=0),"●",""))</f>
        <v/>
      </c>
      <c r="J62" s="20" t="str">
        <f aca="false">IF(OR($D62="",$C62="",$C62&lt;=0),"",IF(AND((($B$3-YEAR($D62))*12+(6-MONTH($D62)))&gt;=0,MOD((($B$3-YEAR($D62))*12+(6-MONTH($D62))),$C62)=0),"●",""))</f>
        <v/>
      </c>
      <c r="K62" s="20" t="str">
        <f aca="false">IF(OR($D62="",$C62="",$C62&lt;=0),"",IF(AND((($B$3-YEAR($D62))*12+(7-MONTH($D62)))&gt;=0,MOD((($B$3-YEAR($D62))*12+(7-MONTH($D62))),$C62)=0),"●",""))</f>
        <v/>
      </c>
      <c r="L62" s="20" t="str">
        <f aca="false">IF(OR($D62="",$C62="",$C62&lt;=0),"",IF(AND((($B$3-YEAR($D62))*12+(8-MONTH($D62)))&gt;=0,MOD((($B$3-YEAR($D62))*12+(8-MONTH($D62))),$C62)=0),"●",""))</f>
        <v/>
      </c>
      <c r="M62" s="20" t="str">
        <f aca="false">IF(OR($D62="",$C62="",$C62&lt;=0),"",IF(AND((($B$3-YEAR($D62))*12+(9-MONTH($D62)))&gt;=0,MOD((($B$3-YEAR($D62))*12+(9-MONTH($D62))),$C62)=0),"●",""))</f>
        <v/>
      </c>
      <c r="N62" s="20" t="str">
        <f aca="false">IF(OR($D62="",$C62="",$C62&lt;=0),"",IF(AND((($B$3-YEAR($D62))*12+(10-MONTH($D62)))&gt;=0,MOD((($B$3-YEAR($D62))*12+(10-MONTH($D62))),$C62)=0),"●",""))</f>
        <v/>
      </c>
      <c r="O62" s="20" t="str">
        <f aca="false">IF(OR($D62="",$C62="",$C62&lt;=0),"",IF(AND((($B$3-YEAR($D62))*12+(11-MONTH($D62)))&gt;=0,MOD((($B$3-YEAR($D62))*12+(11-MONTH($D62))),$C62)=0),"●",""))</f>
        <v/>
      </c>
      <c r="P62" s="20" t="str">
        <f aca="false">IF(OR($D62="",$C62="",$C62&lt;=0),"",IF(AND((($B$3-YEAR($D62))*12+(12-MONTH($D62)))&gt;=0,MOD((($B$3-YEAR($D62))*12+(12-MONTH($D62))),$C62)=0),"●",""))</f>
        <v/>
      </c>
      <c r="Q62" s="20" t="str">
        <f aca="false">IF($A62="","",COUNTIF(E62:P62,"●"))</f>
        <v/>
      </c>
    </row>
    <row r="63" customFormat="false" ht="15" hidden="false" customHeight="false" outlineLevel="0" collapsed="false">
      <c r="A63" s="18" t="str">
        <f aca="false">IF(Wartungsplan!A59="","",Wartungsplan!A59)</f>
        <v/>
      </c>
      <c r="B63" s="18" t="str">
        <f aca="false">IF(Wartungsplan!A59="","",Wartungsplan!B59)</f>
        <v/>
      </c>
      <c r="C63" s="18" t="str">
        <f aca="false">IF(Wartungsplan!A59="","",IF(Wartungsplan!L59="","",Wartungsplan!L59))</f>
        <v/>
      </c>
      <c r="D63" s="19" t="str">
        <f aca="false">IF(Wartungsplan!A59="","",Wartungsplan!S59)</f>
        <v/>
      </c>
      <c r="E63" s="20" t="str">
        <f aca="false">IF(OR($D63="",$C63="",$C63&lt;=0),"",IF(AND((($B$3-YEAR($D63))*12+(1-MONTH($D63)))&gt;=0,MOD((($B$3-YEAR($D63))*12+(1-MONTH($D63))),$C63)=0),"●",""))</f>
        <v/>
      </c>
      <c r="F63" s="20" t="str">
        <f aca="false">IF(OR($D63="",$C63="",$C63&lt;=0),"",IF(AND((($B$3-YEAR($D63))*12+(2-MONTH($D63)))&gt;=0,MOD((($B$3-YEAR($D63))*12+(2-MONTH($D63))),$C63)=0),"●",""))</f>
        <v/>
      </c>
      <c r="G63" s="20" t="str">
        <f aca="false">IF(OR($D63="",$C63="",$C63&lt;=0),"",IF(AND((($B$3-YEAR($D63))*12+(3-MONTH($D63)))&gt;=0,MOD((($B$3-YEAR($D63))*12+(3-MONTH($D63))),$C63)=0),"●",""))</f>
        <v/>
      </c>
      <c r="H63" s="20" t="str">
        <f aca="false">IF(OR($D63="",$C63="",$C63&lt;=0),"",IF(AND((($B$3-YEAR($D63))*12+(4-MONTH($D63)))&gt;=0,MOD((($B$3-YEAR($D63))*12+(4-MONTH($D63))),$C63)=0),"●",""))</f>
        <v/>
      </c>
      <c r="I63" s="20" t="str">
        <f aca="false">IF(OR($D63="",$C63="",$C63&lt;=0),"",IF(AND((($B$3-YEAR($D63))*12+(5-MONTH($D63)))&gt;=0,MOD((($B$3-YEAR($D63))*12+(5-MONTH($D63))),$C63)=0),"●",""))</f>
        <v/>
      </c>
      <c r="J63" s="20" t="str">
        <f aca="false">IF(OR($D63="",$C63="",$C63&lt;=0),"",IF(AND((($B$3-YEAR($D63))*12+(6-MONTH($D63)))&gt;=0,MOD((($B$3-YEAR($D63))*12+(6-MONTH($D63))),$C63)=0),"●",""))</f>
        <v/>
      </c>
      <c r="K63" s="20" t="str">
        <f aca="false">IF(OR($D63="",$C63="",$C63&lt;=0),"",IF(AND((($B$3-YEAR($D63))*12+(7-MONTH($D63)))&gt;=0,MOD((($B$3-YEAR($D63))*12+(7-MONTH($D63))),$C63)=0),"●",""))</f>
        <v/>
      </c>
      <c r="L63" s="20" t="str">
        <f aca="false">IF(OR($D63="",$C63="",$C63&lt;=0),"",IF(AND((($B$3-YEAR($D63))*12+(8-MONTH($D63)))&gt;=0,MOD((($B$3-YEAR($D63))*12+(8-MONTH($D63))),$C63)=0),"●",""))</f>
        <v/>
      </c>
      <c r="M63" s="20" t="str">
        <f aca="false">IF(OR($D63="",$C63="",$C63&lt;=0),"",IF(AND((($B$3-YEAR($D63))*12+(9-MONTH($D63)))&gt;=0,MOD((($B$3-YEAR($D63))*12+(9-MONTH($D63))),$C63)=0),"●",""))</f>
        <v/>
      </c>
      <c r="N63" s="20" t="str">
        <f aca="false">IF(OR($D63="",$C63="",$C63&lt;=0),"",IF(AND((($B$3-YEAR($D63))*12+(10-MONTH($D63)))&gt;=0,MOD((($B$3-YEAR($D63))*12+(10-MONTH($D63))),$C63)=0),"●",""))</f>
        <v/>
      </c>
      <c r="O63" s="20" t="str">
        <f aca="false">IF(OR($D63="",$C63="",$C63&lt;=0),"",IF(AND((($B$3-YEAR($D63))*12+(11-MONTH($D63)))&gt;=0,MOD((($B$3-YEAR($D63))*12+(11-MONTH($D63))),$C63)=0),"●",""))</f>
        <v/>
      </c>
      <c r="P63" s="20" t="str">
        <f aca="false">IF(OR($D63="",$C63="",$C63&lt;=0),"",IF(AND((($B$3-YEAR($D63))*12+(12-MONTH($D63)))&gt;=0,MOD((($B$3-YEAR($D63))*12+(12-MONTH($D63))),$C63)=0),"●",""))</f>
        <v/>
      </c>
      <c r="Q63" s="20" t="str">
        <f aca="false">IF($A63="","",COUNTIF(E63:P63,"●"))</f>
        <v/>
      </c>
    </row>
    <row r="64" customFormat="false" ht="15" hidden="false" customHeight="false" outlineLevel="0" collapsed="false">
      <c r="A64" s="18" t="str">
        <f aca="false">IF(Wartungsplan!A60="","",Wartungsplan!A60)</f>
        <v/>
      </c>
      <c r="B64" s="18" t="str">
        <f aca="false">IF(Wartungsplan!A60="","",Wartungsplan!B60)</f>
        <v/>
      </c>
      <c r="C64" s="18" t="str">
        <f aca="false">IF(Wartungsplan!A60="","",IF(Wartungsplan!L60="","",Wartungsplan!L60))</f>
        <v/>
      </c>
      <c r="D64" s="19" t="str">
        <f aca="false">IF(Wartungsplan!A60="","",Wartungsplan!S60)</f>
        <v/>
      </c>
      <c r="E64" s="20" t="str">
        <f aca="false">IF(OR($D64="",$C64="",$C64&lt;=0),"",IF(AND((($B$3-YEAR($D64))*12+(1-MONTH($D64)))&gt;=0,MOD((($B$3-YEAR($D64))*12+(1-MONTH($D64))),$C64)=0),"●",""))</f>
        <v/>
      </c>
      <c r="F64" s="20" t="str">
        <f aca="false">IF(OR($D64="",$C64="",$C64&lt;=0),"",IF(AND((($B$3-YEAR($D64))*12+(2-MONTH($D64)))&gt;=0,MOD((($B$3-YEAR($D64))*12+(2-MONTH($D64))),$C64)=0),"●",""))</f>
        <v/>
      </c>
      <c r="G64" s="20" t="str">
        <f aca="false">IF(OR($D64="",$C64="",$C64&lt;=0),"",IF(AND((($B$3-YEAR($D64))*12+(3-MONTH($D64)))&gt;=0,MOD((($B$3-YEAR($D64))*12+(3-MONTH($D64))),$C64)=0),"●",""))</f>
        <v/>
      </c>
      <c r="H64" s="20" t="str">
        <f aca="false">IF(OR($D64="",$C64="",$C64&lt;=0),"",IF(AND((($B$3-YEAR($D64))*12+(4-MONTH($D64)))&gt;=0,MOD((($B$3-YEAR($D64))*12+(4-MONTH($D64))),$C64)=0),"●",""))</f>
        <v/>
      </c>
      <c r="I64" s="20" t="str">
        <f aca="false">IF(OR($D64="",$C64="",$C64&lt;=0),"",IF(AND((($B$3-YEAR($D64))*12+(5-MONTH($D64)))&gt;=0,MOD((($B$3-YEAR($D64))*12+(5-MONTH($D64))),$C64)=0),"●",""))</f>
        <v/>
      </c>
      <c r="J64" s="20" t="str">
        <f aca="false">IF(OR($D64="",$C64="",$C64&lt;=0),"",IF(AND((($B$3-YEAR($D64))*12+(6-MONTH($D64)))&gt;=0,MOD((($B$3-YEAR($D64))*12+(6-MONTH($D64))),$C64)=0),"●",""))</f>
        <v/>
      </c>
      <c r="K64" s="20" t="str">
        <f aca="false">IF(OR($D64="",$C64="",$C64&lt;=0),"",IF(AND((($B$3-YEAR($D64))*12+(7-MONTH($D64)))&gt;=0,MOD((($B$3-YEAR($D64))*12+(7-MONTH($D64))),$C64)=0),"●",""))</f>
        <v/>
      </c>
      <c r="L64" s="20" t="str">
        <f aca="false">IF(OR($D64="",$C64="",$C64&lt;=0),"",IF(AND((($B$3-YEAR($D64))*12+(8-MONTH($D64)))&gt;=0,MOD((($B$3-YEAR($D64))*12+(8-MONTH($D64))),$C64)=0),"●",""))</f>
        <v/>
      </c>
      <c r="M64" s="20" t="str">
        <f aca="false">IF(OR($D64="",$C64="",$C64&lt;=0),"",IF(AND((($B$3-YEAR($D64))*12+(9-MONTH($D64)))&gt;=0,MOD((($B$3-YEAR($D64))*12+(9-MONTH($D64))),$C64)=0),"●",""))</f>
        <v/>
      </c>
      <c r="N64" s="20" t="str">
        <f aca="false">IF(OR($D64="",$C64="",$C64&lt;=0),"",IF(AND((($B$3-YEAR($D64))*12+(10-MONTH($D64)))&gt;=0,MOD((($B$3-YEAR($D64))*12+(10-MONTH($D64))),$C64)=0),"●",""))</f>
        <v/>
      </c>
      <c r="O64" s="20" t="str">
        <f aca="false">IF(OR($D64="",$C64="",$C64&lt;=0),"",IF(AND((($B$3-YEAR($D64))*12+(11-MONTH($D64)))&gt;=0,MOD((($B$3-YEAR($D64))*12+(11-MONTH($D64))),$C64)=0),"●",""))</f>
        <v/>
      </c>
      <c r="P64" s="20" t="str">
        <f aca="false">IF(OR($D64="",$C64="",$C64&lt;=0),"",IF(AND((($B$3-YEAR($D64))*12+(12-MONTH($D64)))&gt;=0,MOD((($B$3-YEAR($D64))*12+(12-MONTH($D64))),$C64)=0),"●",""))</f>
        <v/>
      </c>
      <c r="Q64" s="20" t="str">
        <f aca="false">IF($A64="","",COUNTIF(E64:P64,"●"))</f>
        <v/>
      </c>
    </row>
    <row r="65" customFormat="false" ht="15" hidden="false" customHeight="false" outlineLevel="0" collapsed="false">
      <c r="A65" s="18" t="str">
        <f aca="false">IF(Wartungsplan!A61="","",Wartungsplan!A61)</f>
        <v/>
      </c>
      <c r="B65" s="18" t="str">
        <f aca="false">IF(Wartungsplan!A61="","",Wartungsplan!B61)</f>
        <v/>
      </c>
      <c r="C65" s="18" t="str">
        <f aca="false">IF(Wartungsplan!A61="","",IF(Wartungsplan!L61="","",Wartungsplan!L61))</f>
        <v/>
      </c>
      <c r="D65" s="19" t="str">
        <f aca="false">IF(Wartungsplan!A61="","",Wartungsplan!S61)</f>
        <v/>
      </c>
      <c r="E65" s="20" t="str">
        <f aca="false">IF(OR($D65="",$C65="",$C65&lt;=0),"",IF(AND((($B$3-YEAR($D65))*12+(1-MONTH($D65)))&gt;=0,MOD((($B$3-YEAR($D65))*12+(1-MONTH($D65))),$C65)=0),"●",""))</f>
        <v/>
      </c>
      <c r="F65" s="20" t="str">
        <f aca="false">IF(OR($D65="",$C65="",$C65&lt;=0),"",IF(AND((($B$3-YEAR($D65))*12+(2-MONTH($D65)))&gt;=0,MOD((($B$3-YEAR($D65))*12+(2-MONTH($D65))),$C65)=0),"●",""))</f>
        <v/>
      </c>
      <c r="G65" s="20" t="str">
        <f aca="false">IF(OR($D65="",$C65="",$C65&lt;=0),"",IF(AND((($B$3-YEAR($D65))*12+(3-MONTH($D65)))&gt;=0,MOD((($B$3-YEAR($D65))*12+(3-MONTH($D65))),$C65)=0),"●",""))</f>
        <v/>
      </c>
      <c r="H65" s="20" t="str">
        <f aca="false">IF(OR($D65="",$C65="",$C65&lt;=0),"",IF(AND((($B$3-YEAR($D65))*12+(4-MONTH($D65)))&gt;=0,MOD((($B$3-YEAR($D65))*12+(4-MONTH($D65))),$C65)=0),"●",""))</f>
        <v/>
      </c>
      <c r="I65" s="20" t="str">
        <f aca="false">IF(OR($D65="",$C65="",$C65&lt;=0),"",IF(AND((($B$3-YEAR($D65))*12+(5-MONTH($D65)))&gt;=0,MOD((($B$3-YEAR($D65))*12+(5-MONTH($D65))),$C65)=0),"●",""))</f>
        <v/>
      </c>
      <c r="J65" s="20" t="str">
        <f aca="false">IF(OR($D65="",$C65="",$C65&lt;=0),"",IF(AND((($B$3-YEAR($D65))*12+(6-MONTH($D65)))&gt;=0,MOD((($B$3-YEAR($D65))*12+(6-MONTH($D65))),$C65)=0),"●",""))</f>
        <v/>
      </c>
      <c r="K65" s="20" t="str">
        <f aca="false">IF(OR($D65="",$C65="",$C65&lt;=0),"",IF(AND((($B$3-YEAR($D65))*12+(7-MONTH($D65)))&gt;=0,MOD((($B$3-YEAR($D65))*12+(7-MONTH($D65))),$C65)=0),"●",""))</f>
        <v/>
      </c>
      <c r="L65" s="20" t="str">
        <f aca="false">IF(OR($D65="",$C65="",$C65&lt;=0),"",IF(AND((($B$3-YEAR($D65))*12+(8-MONTH($D65)))&gt;=0,MOD((($B$3-YEAR($D65))*12+(8-MONTH($D65))),$C65)=0),"●",""))</f>
        <v/>
      </c>
      <c r="M65" s="20" t="str">
        <f aca="false">IF(OR($D65="",$C65="",$C65&lt;=0),"",IF(AND((($B$3-YEAR($D65))*12+(9-MONTH($D65)))&gt;=0,MOD((($B$3-YEAR($D65))*12+(9-MONTH($D65))),$C65)=0),"●",""))</f>
        <v/>
      </c>
      <c r="N65" s="20" t="str">
        <f aca="false">IF(OR($D65="",$C65="",$C65&lt;=0),"",IF(AND((($B$3-YEAR($D65))*12+(10-MONTH($D65)))&gt;=0,MOD((($B$3-YEAR($D65))*12+(10-MONTH($D65))),$C65)=0),"●",""))</f>
        <v/>
      </c>
      <c r="O65" s="20" t="str">
        <f aca="false">IF(OR($D65="",$C65="",$C65&lt;=0),"",IF(AND((($B$3-YEAR($D65))*12+(11-MONTH($D65)))&gt;=0,MOD((($B$3-YEAR($D65))*12+(11-MONTH($D65))),$C65)=0),"●",""))</f>
        <v/>
      </c>
      <c r="P65" s="20" t="str">
        <f aca="false">IF(OR($D65="",$C65="",$C65&lt;=0),"",IF(AND((($B$3-YEAR($D65))*12+(12-MONTH($D65)))&gt;=0,MOD((($B$3-YEAR($D65))*12+(12-MONTH($D65))),$C65)=0),"●",""))</f>
        <v/>
      </c>
      <c r="Q65" s="20" t="str">
        <f aca="false">IF($A65="","",COUNTIF(E65:P65,"●"))</f>
        <v/>
      </c>
    </row>
    <row r="66" customFormat="false" ht="15" hidden="false" customHeight="false" outlineLevel="0" collapsed="false">
      <c r="A66" s="18" t="str">
        <f aca="false">IF(Wartungsplan!A62="","",Wartungsplan!A62)</f>
        <v/>
      </c>
      <c r="B66" s="18" t="str">
        <f aca="false">IF(Wartungsplan!A62="","",Wartungsplan!B62)</f>
        <v/>
      </c>
      <c r="C66" s="18" t="str">
        <f aca="false">IF(Wartungsplan!A62="","",IF(Wartungsplan!L62="","",Wartungsplan!L62))</f>
        <v/>
      </c>
      <c r="D66" s="19" t="str">
        <f aca="false">IF(Wartungsplan!A62="","",Wartungsplan!S62)</f>
        <v/>
      </c>
      <c r="E66" s="20" t="str">
        <f aca="false">IF(OR($D66="",$C66="",$C66&lt;=0),"",IF(AND((($B$3-YEAR($D66))*12+(1-MONTH($D66)))&gt;=0,MOD((($B$3-YEAR($D66))*12+(1-MONTH($D66))),$C66)=0),"●",""))</f>
        <v/>
      </c>
      <c r="F66" s="20" t="str">
        <f aca="false">IF(OR($D66="",$C66="",$C66&lt;=0),"",IF(AND((($B$3-YEAR($D66))*12+(2-MONTH($D66)))&gt;=0,MOD((($B$3-YEAR($D66))*12+(2-MONTH($D66))),$C66)=0),"●",""))</f>
        <v/>
      </c>
      <c r="G66" s="20" t="str">
        <f aca="false">IF(OR($D66="",$C66="",$C66&lt;=0),"",IF(AND((($B$3-YEAR($D66))*12+(3-MONTH($D66)))&gt;=0,MOD((($B$3-YEAR($D66))*12+(3-MONTH($D66))),$C66)=0),"●",""))</f>
        <v/>
      </c>
      <c r="H66" s="20" t="str">
        <f aca="false">IF(OR($D66="",$C66="",$C66&lt;=0),"",IF(AND((($B$3-YEAR($D66))*12+(4-MONTH($D66)))&gt;=0,MOD((($B$3-YEAR($D66))*12+(4-MONTH($D66))),$C66)=0),"●",""))</f>
        <v/>
      </c>
      <c r="I66" s="20" t="str">
        <f aca="false">IF(OR($D66="",$C66="",$C66&lt;=0),"",IF(AND((($B$3-YEAR($D66))*12+(5-MONTH($D66)))&gt;=0,MOD((($B$3-YEAR($D66))*12+(5-MONTH($D66))),$C66)=0),"●",""))</f>
        <v/>
      </c>
      <c r="J66" s="20" t="str">
        <f aca="false">IF(OR($D66="",$C66="",$C66&lt;=0),"",IF(AND((($B$3-YEAR($D66))*12+(6-MONTH($D66)))&gt;=0,MOD((($B$3-YEAR($D66))*12+(6-MONTH($D66))),$C66)=0),"●",""))</f>
        <v/>
      </c>
      <c r="K66" s="20" t="str">
        <f aca="false">IF(OR($D66="",$C66="",$C66&lt;=0),"",IF(AND((($B$3-YEAR($D66))*12+(7-MONTH($D66)))&gt;=0,MOD((($B$3-YEAR($D66))*12+(7-MONTH($D66))),$C66)=0),"●",""))</f>
        <v/>
      </c>
      <c r="L66" s="20" t="str">
        <f aca="false">IF(OR($D66="",$C66="",$C66&lt;=0),"",IF(AND((($B$3-YEAR($D66))*12+(8-MONTH($D66)))&gt;=0,MOD((($B$3-YEAR($D66))*12+(8-MONTH($D66))),$C66)=0),"●",""))</f>
        <v/>
      </c>
      <c r="M66" s="20" t="str">
        <f aca="false">IF(OR($D66="",$C66="",$C66&lt;=0),"",IF(AND((($B$3-YEAR($D66))*12+(9-MONTH($D66)))&gt;=0,MOD((($B$3-YEAR($D66))*12+(9-MONTH($D66))),$C66)=0),"●",""))</f>
        <v/>
      </c>
      <c r="N66" s="20" t="str">
        <f aca="false">IF(OR($D66="",$C66="",$C66&lt;=0),"",IF(AND((($B$3-YEAR($D66))*12+(10-MONTH($D66)))&gt;=0,MOD((($B$3-YEAR($D66))*12+(10-MONTH($D66))),$C66)=0),"●",""))</f>
        <v/>
      </c>
      <c r="O66" s="20" t="str">
        <f aca="false">IF(OR($D66="",$C66="",$C66&lt;=0),"",IF(AND((($B$3-YEAR($D66))*12+(11-MONTH($D66)))&gt;=0,MOD((($B$3-YEAR($D66))*12+(11-MONTH($D66))),$C66)=0),"●",""))</f>
        <v/>
      </c>
      <c r="P66" s="20" t="str">
        <f aca="false">IF(OR($D66="",$C66="",$C66&lt;=0),"",IF(AND((($B$3-YEAR($D66))*12+(12-MONTH($D66)))&gt;=0,MOD((($B$3-YEAR($D66))*12+(12-MONTH($D66))),$C66)=0),"●",""))</f>
        <v/>
      </c>
      <c r="Q66" s="20" t="str">
        <f aca="false">IF($A66="","",COUNTIF(E66:P66,"●"))</f>
        <v/>
      </c>
    </row>
    <row r="67" customFormat="false" ht="15" hidden="false" customHeight="false" outlineLevel="0" collapsed="false">
      <c r="A67" s="18" t="str">
        <f aca="false">IF(Wartungsplan!A63="","",Wartungsplan!A63)</f>
        <v/>
      </c>
      <c r="B67" s="18" t="str">
        <f aca="false">IF(Wartungsplan!A63="","",Wartungsplan!B63)</f>
        <v/>
      </c>
      <c r="C67" s="18" t="str">
        <f aca="false">IF(Wartungsplan!A63="","",IF(Wartungsplan!L63="","",Wartungsplan!L63))</f>
        <v/>
      </c>
      <c r="D67" s="19" t="str">
        <f aca="false">IF(Wartungsplan!A63="","",Wartungsplan!S63)</f>
        <v/>
      </c>
      <c r="E67" s="20" t="str">
        <f aca="false">IF(OR($D67="",$C67="",$C67&lt;=0),"",IF(AND((($B$3-YEAR($D67))*12+(1-MONTH($D67)))&gt;=0,MOD((($B$3-YEAR($D67))*12+(1-MONTH($D67))),$C67)=0),"●",""))</f>
        <v/>
      </c>
      <c r="F67" s="20" t="str">
        <f aca="false">IF(OR($D67="",$C67="",$C67&lt;=0),"",IF(AND((($B$3-YEAR($D67))*12+(2-MONTH($D67)))&gt;=0,MOD((($B$3-YEAR($D67))*12+(2-MONTH($D67))),$C67)=0),"●",""))</f>
        <v/>
      </c>
      <c r="G67" s="20" t="str">
        <f aca="false">IF(OR($D67="",$C67="",$C67&lt;=0),"",IF(AND((($B$3-YEAR($D67))*12+(3-MONTH($D67)))&gt;=0,MOD((($B$3-YEAR($D67))*12+(3-MONTH($D67))),$C67)=0),"●",""))</f>
        <v/>
      </c>
      <c r="H67" s="20" t="str">
        <f aca="false">IF(OR($D67="",$C67="",$C67&lt;=0),"",IF(AND((($B$3-YEAR($D67))*12+(4-MONTH($D67)))&gt;=0,MOD((($B$3-YEAR($D67))*12+(4-MONTH($D67))),$C67)=0),"●",""))</f>
        <v/>
      </c>
      <c r="I67" s="20" t="str">
        <f aca="false">IF(OR($D67="",$C67="",$C67&lt;=0),"",IF(AND((($B$3-YEAR($D67))*12+(5-MONTH($D67)))&gt;=0,MOD((($B$3-YEAR($D67))*12+(5-MONTH($D67))),$C67)=0),"●",""))</f>
        <v/>
      </c>
      <c r="J67" s="20" t="str">
        <f aca="false">IF(OR($D67="",$C67="",$C67&lt;=0),"",IF(AND((($B$3-YEAR($D67))*12+(6-MONTH($D67)))&gt;=0,MOD((($B$3-YEAR($D67))*12+(6-MONTH($D67))),$C67)=0),"●",""))</f>
        <v/>
      </c>
      <c r="K67" s="20" t="str">
        <f aca="false">IF(OR($D67="",$C67="",$C67&lt;=0),"",IF(AND((($B$3-YEAR($D67))*12+(7-MONTH($D67)))&gt;=0,MOD((($B$3-YEAR($D67))*12+(7-MONTH($D67))),$C67)=0),"●",""))</f>
        <v/>
      </c>
      <c r="L67" s="20" t="str">
        <f aca="false">IF(OR($D67="",$C67="",$C67&lt;=0),"",IF(AND((($B$3-YEAR($D67))*12+(8-MONTH($D67)))&gt;=0,MOD((($B$3-YEAR($D67))*12+(8-MONTH($D67))),$C67)=0),"●",""))</f>
        <v/>
      </c>
      <c r="M67" s="20" t="str">
        <f aca="false">IF(OR($D67="",$C67="",$C67&lt;=0),"",IF(AND((($B$3-YEAR($D67))*12+(9-MONTH($D67)))&gt;=0,MOD((($B$3-YEAR($D67))*12+(9-MONTH($D67))),$C67)=0),"●",""))</f>
        <v/>
      </c>
      <c r="N67" s="20" t="str">
        <f aca="false">IF(OR($D67="",$C67="",$C67&lt;=0),"",IF(AND((($B$3-YEAR($D67))*12+(10-MONTH($D67)))&gt;=0,MOD((($B$3-YEAR($D67))*12+(10-MONTH($D67))),$C67)=0),"●",""))</f>
        <v/>
      </c>
      <c r="O67" s="20" t="str">
        <f aca="false">IF(OR($D67="",$C67="",$C67&lt;=0),"",IF(AND((($B$3-YEAR($D67))*12+(11-MONTH($D67)))&gt;=0,MOD((($B$3-YEAR($D67))*12+(11-MONTH($D67))),$C67)=0),"●",""))</f>
        <v/>
      </c>
      <c r="P67" s="20" t="str">
        <f aca="false">IF(OR($D67="",$C67="",$C67&lt;=0),"",IF(AND((($B$3-YEAR($D67))*12+(12-MONTH($D67)))&gt;=0,MOD((($B$3-YEAR($D67))*12+(12-MONTH($D67))),$C67)=0),"●",""))</f>
        <v/>
      </c>
      <c r="Q67" s="20" t="str">
        <f aca="false">IF($A67="","",COUNTIF(E67:P67,"●"))</f>
        <v/>
      </c>
    </row>
    <row r="68" customFormat="false" ht="15" hidden="false" customHeight="false" outlineLevel="0" collapsed="false">
      <c r="A68" s="18" t="str">
        <f aca="false">IF(Wartungsplan!A64="","",Wartungsplan!A64)</f>
        <v/>
      </c>
      <c r="B68" s="18" t="str">
        <f aca="false">IF(Wartungsplan!A64="","",Wartungsplan!B64)</f>
        <v/>
      </c>
      <c r="C68" s="18" t="str">
        <f aca="false">IF(Wartungsplan!A64="","",IF(Wartungsplan!L64="","",Wartungsplan!L64))</f>
        <v/>
      </c>
      <c r="D68" s="19" t="str">
        <f aca="false">IF(Wartungsplan!A64="","",Wartungsplan!S64)</f>
        <v/>
      </c>
      <c r="E68" s="20" t="str">
        <f aca="false">IF(OR($D68="",$C68="",$C68&lt;=0),"",IF(AND((($B$3-YEAR($D68))*12+(1-MONTH($D68)))&gt;=0,MOD((($B$3-YEAR($D68))*12+(1-MONTH($D68))),$C68)=0),"●",""))</f>
        <v/>
      </c>
      <c r="F68" s="20" t="str">
        <f aca="false">IF(OR($D68="",$C68="",$C68&lt;=0),"",IF(AND((($B$3-YEAR($D68))*12+(2-MONTH($D68)))&gt;=0,MOD((($B$3-YEAR($D68))*12+(2-MONTH($D68))),$C68)=0),"●",""))</f>
        <v/>
      </c>
      <c r="G68" s="20" t="str">
        <f aca="false">IF(OR($D68="",$C68="",$C68&lt;=0),"",IF(AND((($B$3-YEAR($D68))*12+(3-MONTH($D68)))&gt;=0,MOD((($B$3-YEAR($D68))*12+(3-MONTH($D68))),$C68)=0),"●",""))</f>
        <v/>
      </c>
      <c r="H68" s="20" t="str">
        <f aca="false">IF(OR($D68="",$C68="",$C68&lt;=0),"",IF(AND((($B$3-YEAR($D68))*12+(4-MONTH($D68)))&gt;=0,MOD((($B$3-YEAR($D68))*12+(4-MONTH($D68))),$C68)=0),"●",""))</f>
        <v/>
      </c>
      <c r="I68" s="20" t="str">
        <f aca="false">IF(OR($D68="",$C68="",$C68&lt;=0),"",IF(AND((($B$3-YEAR($D68))*12+(5-MONTH($D68)))&gt;=0,MOD((($B$3-YEAR($D68))*12+(5-MONTH($D68))),$C68)=0),"●",""))</f>
        <v/>
      </c>
      <c r="J68" s="20" t="str">
        <f aca="false">IF(OR($D68="",$C68="",$C68&lt;=0),"",IF(AND((($B$3-YEAR($D68))*12+(6-MONTH($D68)))&gt;=0,MOD((($B$3-YEAR($D68))*12+(6-MONTH($D68))),$C68)=0),"●",""))</f>
        <v/>
      </c>
      <c r="K68" s="20" t="str">
        <f aca="false">IF(OR($D68="",$C68="",$C68&lt;=0),"",IF(AND((($B$3-YEAR($D68))*12+(7-MONTH($D68)))&gt;=0,MOD((($B$3-YEAR($D68))*12+(7-MONTH($D68))),$C68)=0),"●",""))</f>
        <v/>
      </c>
      <c r="L68" s="20" t="str">
        <f aca="false">IF(OR($D68="",$C68="",$C68&lt;=0),"",IF(AND((($B$3-YEAR($D68))*12+(8-MONTH($D68)))&gt;=0,MOD((($B$3-YEAR($D68))*12+(8-MONTH($D68))),$C68)=0),"●",""))</f>
        <v/>
      </c>
      <c r="M68" s="20" t="str">
        <f aca="false">IF(OR($D68="",$C68="",$C68&lt;=0),"",IF(AND((($B$3-YEAR($D68))*12+(9-MONTH($D68)))&gt;=0,MOD((($B$3-YEAR($D68))*12+(9-MONTH($D68))),$C68)=0),"●",""))</f>
        <v/>
      </c>
      <c r="N68" s="20" t="str">
        <f aca="false">IF(OR($D68="",$C68="",$C68&lt;=0),"",IF(AND((($B$3-YEAR($D68))*12+(10-MONTH($D68)))&gt;=0,MOD((($B$3-YEAR($D68))*12+(10-MONTH($D68))),$C68)=0),"●",""))</f>
        <v/>
      </c>
      <c r="O68" s="20" t="str">
        <f aca="false">IF(OR($D68="",$C68="",$C68&lt;=0),"",IF(AND((($B$3-YEAR($D68))*12+(11-MONTH($D68)))&gt;=0,MOD((($B$3-YEAR($D68))*12+(11-MONTH($D68))),$C68)=0),"●",""))</f>
        <v/>
      </c>
      <c r="P68" s="20" t="str">
        <f aca="false">IF(OR($D68="",$C68="",$C68&lt;=0),"",IF(AND((($B$3-YEAR($D68))*12+(12-MONTH($D68)))&gt;=0,MOD((($B$3-YEAR($D68))*12+(12-MONTH($D68))),$C68)=0),"●",""))</f>
        <v/>
      </c>
      <c r="Q68" s="20" t="str">
        <f aca="false">IF($A68="","",COUNTIF(E68:P68,"●"))</f>
        <v/>
      </c>
    </row>
    <row r="69" customFormat="false" ht="15" hidden="false" customHeight="false" outlineLevel="0" collapsed="false">
      <c r="A69" s="18" t="str">
        <f aca="false">IF(Wartungsplan!A65="","",Wartungsplan!A65)</f>
        <v/>
      </c>
      <c r="B69" s="18" t="str">
        <f aca="false">IF(Wartungsplan!A65="","",Wartungsplan!B65)</f>
        <v/>
      </c>
      <c r="C69" s="18" t="str">
        <f aca="false">IF(Wartungsplan!A65="","",IF(Wartungsplan!L65="","",Wartungsplan!L65))</f>
        <v/>
      </c>
      <c r="D69" s="19" t="str">
        <f aca="false">IF(Wartungsplan!A65="","",Wartungsplan!S65)</f>
        <v/>
      </c>
      <c r="E69" s="20" t="str">
        <f aca="false">IF(OR($D69="",$C69="",$C69&lt;=0),"",IF(AND((($B$3-YEAR($D69))*12+(1-MONTH($D69)))&gt;=0,MOD((($B$3-YEAR($D69))*12+(1-MONTH($D69))),$C69)=0),"●",""))</f>
        <v/>
      </c>
      <c r="F69" s="20" t="str">
        <f aca="false">IF(OR($D69="",$C69="",$C69&lt;=0),"",IF(AND((($B$3-YEAR($D69))*12+(2-MONTH($D69)))&gt;=0,MOD((($B$3-YEAR($D69))*12+(2-MONTH($D69))),$C69)=0),"●",""))</f>
        <v/>
      </c>
      <c r="G69" s="20" t="str">
        <f aca="false">IF(OR($D69="",$C69="",$C69&lt;=0),"",IF(AND((($B$3-YEAR($D69))*12+(3-MONTH($D69)))&gt;=0,MOD((($B$3-YEAR($D69))*12+(3-MONTH($D69))),$C69)=0),"●",""))</f>
        <v/>
      </c>
      <c r="H69" s="20" t="str">
        <f aca="false">IF(OR($D69="",$C69="",$C69&lt;=0),"",IF(AND((($B$3-YEAR($D69))*12+(4-MONTH($D69)))&gt;=0,MOD((($B$3-YEAR($D69))*12+(4-MONTH($D69))),$C69)=0),"●",""))</f>
        <v/>
      </c>
      <c r="I69" s="20" t="str">
        <f aca="false">IF(OR($D69="",$C69="",$C69&lt;=0),"",IF(AND((($B$3-YEAR($D69))*12+(5-MONTH($D69)))&gt;=0,MOD((($B$3-YEAR($D69))*12+(5-MONTH($D69))),$C69)=0),"●",""))</f>
        <v/>
      </c>
      <c r="J69" s="20" t="str">
        <f aca="false">IF(OR($D69="",$C69="",$C69&lt;=0),"",IF(AND((($B$3-YEAR($D69))*12+(6-MONTH($D69)))&gt;=0,MOD((($B$3-YEAR($D69))*12+(6-MONTH($D69))),$C69)=0),"●",""))</f>
        <v/>
      </c>
      <c r="K69" s="20" t="str">
        <f aca="false">IF(OR($D69="",$C69="",$C69&lt;=0),"",IF(AND((($B$3-YEAR($D69))*12+(7-MONTH($D69)))&gt;=0,MOD((($B$3-YEAR($D69))*12+(7-MONTH($D69))),$C69)=0),"●",""))</f>
        <v/>
      </c>
      <c r="L69" s="20" t="str">
        <f aca="false">IF(OR($D69="",$C69="",$C69&lt;=0),"",IF(AND((($B$3-YEAR($D69))*12+(8-MONTH($D69)))&gt;=0,MOD((($B$3-YEAR($D69))*12+(8-MONTH($D69))),$C69)=0),"●",""))</f>
        <v/>
      </c>
      <c r="M69" s="20" t="str">
        <f aca="false">IF(OR($D69="",$C69="",$C69&lt;=0),"",IF(AND((($B$3-YEAR($D69))*12+(9-MONTH($D69)))&gt;=0,MOD((($B$3-YEAR($D69))*12+(9-MONTH($D69))),$C69)=0),"●",""))</f>
        <v/>
      </c>
      <c r="N69" s="20" t="str">
        <f aca="false">IF(OR($D69="",$C69="",$C69&lt;=0),"",IF(AND((($B$3-YEAR($D69))*12+(10-MONTH($D69)))&gt;=0,MOD((($B$3-YEAR($D69))*12+(10-MONTH($D69))),$C69)=0),"●",""))</f>
        <v/>
      </c>
      <c r="O69" s="20" t="str">
        <f aca="false">IF(OR($D69="",$C69="",$C69&lt;=0),"",IF(AND((($B$3-YEAR($D69))*12+(11-MONTH($D69)))&gt;=0,MOD((($B$3-YEAR($D69))*12+(11-MONTH($D69))),$C69)=0),"●",""))</f>
        <v/>
      </c>
      <c r="P69" s="20" t="str">
        <f aca="false">IF(OR($D69="",$C69="",$C69&lt;=0),"",IF(AND((($B$3-YEAR($D69))*12+(12-MONTH($D69)))&gt;=0,MOD((($B$3-YEAR($D69))*12+(12-MONTH($D69))),$C69)=0),"●",""))</f>
        <v/>
      </c>
      <c r="Q69" s="20" t="str">
        <f aca="false">IF($A69="","",COUNTIF(E69:P69,"●"))</f>
        <v/>
      </c>
    </row>
    <row r="70" customFormat="false" ht="15" hidden="false" customHeight="false" outlineLevel="0" collapsed="false">
      <c r="A70" s="18" t="str">
        <f aca="false">IF(Wartungsplan!A66="","",Wartungsplan!A66)</f>
        <v/>
      </c>
      <c r="B70" s="18" t="str">
        <f aca="false">IF(Wartungsplan!A66="","",Wartungsplan!B66)</f>
        <v/>
      </c>
      <c r="C70" s="18" t="str">
        <f aca="false">IF(Wartungsplan!A66="","",IF(Wartungsplan!L66="","",Wartungsplan!L66))</f>
        <v/>
      </c>
      <c r="D70" s="19" t="str">
        <f aca="false">IF(Wartungsplan!A66="","",Wartungsplan!S66)</f>
        <v/>
      </c>
      <c r="E70" s="20" t="str">
        <f aca="false">IF(OR($D70="",$C70="",$C70&lt;=0),"",IF(AND((($B$3-YEAR($D70))*12+(1-MONTH($D70)))&gt;=0,MOD((($B$3-YEAR($D70))*12+(1-MONTH($D70))),$C70)=0),"●",""))</f>
        <v/>
      </c>
      <c r="F70" s="20" t="str">
        <f aca="false">IF(OR($D70="",$C70="",$C70&lt;=0),"",IF(AND((($B$3-YEAR($D70))*12+(2-MONTH($D70)))&gt;=0,MOD((($B$3-YEAR($D70))*12+(2-MONTH($D70))),$C70)=0),"●",""))</f>
        <v/>
      </c>
      <c r="G70" s="20" t="str">
        <f aca="false">IF(OR($D70="",$C70="",$C70&lt;=0),"",IF(AND((($B$3-YEAR($D70))*12+(3-MONTH($D70)))&gt;=0,MOD((($B$3-YEAR($D70))*12+(3-MONTH($D70))),$C70)=0),"●",""))</f>
        <v/>
      </c>
      <c r="H70" s="20" t="str">
        <f aca="false">IF(OR($D70="",$C70="",$C70&lt;=0),"",IF(AND((($B$3-YEAR($D70))*12+(4-MONTH($D70)))&gt;=0,MOD((($B$3-YEAR($D70))*12+(4-MONTH($D70))),$C70)=0),"●",""))</f>
        <v/>
      </c>
      <c r="I70" s="20" t="str">
        <f aca="false">IF(OR($D70="",$C70="",$C70&lt;=0),"",IF(AND((($B$3-YEAR($D70))*12+(5-MONTH($D70)))&gt;=0,MOD((($B$3-YEAR($D70))*12+(5-MONTH($D70))),$C70)=0),"●",""))</f>
        <v/>
      </c>
      <c r="J70" s="20" t="str">
        <f aca="false">IF(OR($D70="",$C70="",$C70&lt;=0),"",IF(AND((($B$3-YEAR($D70))*12+(6-MONTH($D70)))&gt;=0,MOD((($B$3-YEAR($D70))*12+(6-MONTH($D70))),$C70)=0),"●",""))</f>
        <v/>
      </c>
      <c r="K70" s="20" t="str">
        <f aca="false">IF(OR($D70="",$C70="",$C70&lt;=0),"",IF(AND((($B$3-YEAR($D70))*12+(7-MONTH($D70)))&gt;=0,MOD((($B$3-YEAR($D70))*12+(7-MONTH($D70))),$C70)=0),"●",""))</f>
        <v/>
      </c>
      <c r="L70" s="20" t="str">
        <f aca="false">IF(OR($D70="",$C70="",$C70&lt;=0),"",IF(AND((($B$3-YEAR($D70))*12+(8-MONTH($D70)))&gt;=0,MOD((($B$3-YEAR($D70))*12+(8-MONTH($D70))),$C70)=0),"●",""))</f>
        <v/>
      </c>
      <c r="M70" s="20" t="str">
        <f aca="false">IF(OR($D70="",$C70="",$C70&lt;=0),"",IF(AND((($B$3-YEAR($D70))*12+(9-MONTH($D70)))&gt;=0,MOD((($B$3-YEAR($D70))*12+(9-MONTH($D70))),$C70)=0),"●",""))</f>
        <v/>
      </c>
      <c r="N70" s="20" t="str">
        <f aca="false">IF(OR($D70="",$C70="",$C70&lt;=0),"",IF(AND((($B$3-YEAR($D70))*12+(10-MONTH($D70)))&gt;=0,MOD((($B$3-YEAR($D70))*12+(10-MONTH($D70))),$C70)=0),"●",""))</f>
        <v/>
      </c>
      <c r="O70" s="20" t="str">
        <f aca="false">IF(OR($D70="",$C70="",$C70&lt;=0),"",IF(AND((($B$3-YEAR($D70))*12+(11-MONTH($D70)))&gt;=0,MOD((($B$3-YEAR($D70))*12+(11-MONTH($D70))),$C70)=0),"●",""))</f>
        <v/>
      </c>
      <c r="P70" s="20" t="str">
        <f aca="false">IF(OR($D70="",$C70="",$C70&lt;=0),"",IF(AND((($B$3-YEAR($D70))*12+(12-MONTH($D70)))&gt;=0,MOD((($B$3-YEAR($D70))*12+(12-MONTH($D70))),$C70)=0),"●",""))</f>
        <v/>
      </c>
      <c r="Q70" s="20" t="str">
        <f aca="false">IF($A70="","",COUNTIF(E70:P70,"●"))</f>
        <v/>
      </c>
    </row>
    <row r="71" customFormat="false" ht="15" hidden="false" customHeight="false" outlineLevel="0" collapsed="false">
      <c r="A71" s="18" t="str">
        <f aca="false">IF(Wartungsplan!A67="","",Wartungsplan!A67)</f>
        <v/>
      </c>
      <c r="B71" s="18" t="str">
        <f aca="false">IF(Wartungsplan!A67="","",Wartungsplan!B67)</f>
        <v/>
      </c>
      <c r="C71" s="18" t="str">
        <f aca="false">IF(Wartungsplan!A67="","",IF(Wartungsplan!L67="","",Wartungsplan!L67))</f>
        <v/>
      </c>
      <c r="D71" s="19" t="str">
        <f aca="false">IF(Wartungsplan!A67="","",Wartungsplan!S67)</f>
        <v/>
      </c>
      <c r="E71" s="20" t="str">
        <f aca="false">IF(OR($D71="",$C71="",$C71&lt;=0),"",IF(AND((($B$3-YEAR($D71))*12+(1-MONTH($D71)))&gt;=0,MOD((($B$3-YEAR($D71))*12+(1-MONTH($D71))),$C71)=0),"●",""))</f>
        <v/>
      </c>
      <c r="F71" s="20" t="str">
        <f aca="false">IF(OR($D71="",$C71="",$C71&lt;=0),"",IF(AND((($B$3-YEAR($D71))*12+(2-MONTH($D71)))&gt;=0,MOD((($B$3-YEAR($D71))*12+(2-MONTH($D71))),$C71)=0),"●",""))</f>
        <v/>
      </c>
      <c r="G71" s="20" t="str">
        <f aca="false">IF(OR($D71="",$C71="",$C71&lt;=0),"",IF(AND((($B$3-YEAR($D71))*12+(3-MONTH($D71)))&gt;=0,MOD((($B$3-YEAR($D71))*12+(3-MONTH($D71))),$C71)=0),"●",""))</f>
        <v/>
      </c>
      <c r="H71" s="20" t="str">
        <f aca="false">IF(OR($D71="",$C71="",$C71&lt;=0),"",IF(AND((($B$3-YEAR($D71))*12+(4-MONTH($D71)))&gt;=0,MOD((($B$3-YEAR($D71))*12+(4-MONTH($D71))),$C71)=0),"●",""))</f>
        <v/>
      </c>
      <c r="I71" s="20" t="str">
        <f aca="false">IF(OR($D71="",$C71="",$C71&lt;=0),"",IF(AND((($B$3-YEAR($D71))*12+(5-MONTH($D71)))&gt;=0,MOD((($B$3-YEAR($D71))*12+(5-MONTH($D71))),$C71)=0),"●",""))</f>
        <v/>
      </c>
      <c r="J71" s="20" t="str">
        <f aca="false">IF(OR($D71="",$C71="",$C71&lt;=0),"",IF(AND((($B$3-YEAR($D71))*12+(6-MONTH($D71)))&gt;=0,MOD((($B$3-YEAR($D71))*12+(6-MONTH($D71))),$C71)=0),"●",""))</f>
        <v/>
      </c>
      <c r="K71" s="20" t="str">
        <f aca="false">IF(OR($D71="",$C71="",$C71&lt;=0),"",IF(AND((($B$3-YEAR($D71))*12+(7-MONTH($D71)))&gt;=0,MOD((($B$3-YEAR($D71))*12+(7-MONTH($D71))),$C71)=0),"●",""))</f>
        <v/>
      </c>
      <c r="L71" s="20" t="str">
        <f aca="false">IF(OR($D71="",$C71="",$C71&lt;=0),"",IF(AND((($B$3-YEAR($D71))*12+(8-MONTH($D71)))&gt;=0,MOD((($B$3-YEAR($D71))*12+(8-MONTH($D71))),$C71)=0),"●",""))</f>
        <v/>
      </c>
      <c r="M71" s="20" t="str">
        <f aca="false">IF(OR($D71="",$C71="",$C71&lt;=0),"",IF(AND((($B$3-YEAR($D71))*12+(9-MONTH($D71)))&gt;=0,MOD((($B$3-YEAR($D71))*12+(9-MONTH($D71))),$C71)=0),"●",""))</f>
        <v/>
      </c>
      <c r="N71" s="20" t="str">
        <f aca="false">IF(OR($D71="",$C71="",$C71&lt;=0),"",IF(AND((($B$3-YEAR($D71))*12+(10-MONTH($D71)))&gt;=0,MOD((($B$3-YEAR($D71))*12+(10-MONTH($D71))),$C71)=0),"●",""))</f>
        <v/>
      </c>
      <c r="O71" s="20" t="str">
        <f aca="false">IF(OR($D71="",$C71="",$C71&lt;=0),"",IF(AND((($B$3-YEAR($D71))*12+(11-MONTH($D71)))&gt;=0,MOD((($B$3-YEAR($D71))*12+(11-MONTH($D71))),$C71)=0),"●",""))</f>
        <v/>
      </c>
      <c r="P71" s="20" t="str">
        <f aca="false">IF(OR($D71="",$C71="",$C71&lt;=0),"",IF(AND((($B$3-YEAR($D71))*12+(12-MONTH($D71)))&gt;=0,MOD((($B$3-YEAR($D71))*12+(12-MONTH($D71))),$C71)=0),"●",""))</f>
        <v/>
      </c>
      <c r="Q71" s="20" t="str">
        <f aca="false">IF($A71="","",COUNTIF(E71:P71,"●"))</f>
        <v/>
      </c>
    </row>
    <row r="72" customFormat="false" ht="15" hidden="false" customHeight="false" outlineLevel="0" collapsed="false">
      <c r="A72" s="18" t="str">
        <f aca="false">IF(Wartungsplan!A68="","",Wartungsplan!A68)</f>
        <v/>
      </c>
      <c r="B72" s="18" t="str">
        <f aca="false">IF(Wartungsplan!A68="","",Wartungsplan!B68)</f>
        <v/>
      </c>
      <c r="C72" s="18" t="str">
        <f aca="false">IF(Wartungsplan!A68="","",IF(Wartungsplan!L68="","",Wartungsplan!L68))</f>
        <v/>
      </c>
      <c r="D72" s="19" t="str">
        <f aca="false">IF(Wartungsplan!A68="","",Wartungsplan!S68)</f>
        <v/>
      </c>
      <c r="E72" s="20" t="str">
        <f aca="false">IF(OR($D72="",$C72="",$C72&lt;=0),"",IF(AND((($B$3-YEAR($D72))*12+(1-MONTH($D72)))&gt;=0,MOD((($B$3-YEAR($D72))*12+(1-MONTH($D72))),$C72)=0),"●",""))</f>
        <v/>
      </c>
      <c r="F72" s="20" t="str">
        <f aca="false">IF(OR($D72="",$C72="",$C72&lt;=0),"",IF(AND((($B$3-YEAR($D72))*12+(2-MONTH($D72)))&gt;=0,MOD((($B$3-YEAR($D72))*12+(2-MONTH($D72))),$C72)=0),"●",""))</f>
        <v/>
      </c>
      <c r="G72" s="20" t="str">
        <f aca="false">IF(OR($D72="",$C72="",$C72&lt;=0),"",IF(AND((($B$3-YEAR($D72))*12+(3-MONTH($D72)))&gt;=0,MOD((($B$3-YEAR($D72))*12+(3-MONTH($D72))),$C72)=0),"●",""))</f>
        <v/>
      </c>
      <c r="H72" s="20" t="str">
        <f aca="false">IF(OR($D72="",$C72="",$C72&lt;=0),"",IF(AND((($B$3-YEAR($D72))*12+(4-MONTH($D72)))&gt;=0,MOD((($B$3-YEAR($D72))*12+(4-MONTH($D72))),$C72)=0),"●",""))</f>
        <v/>
      </c>
      <c r="I72" s="20" t="str">
        <f aca="false">IF(OR($D72="",$C72="",$C72&lt;=0),"",IF(AND((($B$3-YEAR($D72))*12+(5-MONTH($D72)))&gt;=0,MOD((($B$3-YEAR($D72))*12+(5-MONTH($D72))),$C72)=0),"●",""))</f>
        <v/>
      </c>
      <c r="J72" s="20" t="str">
        <f aca="false">IF(OR($D72="",$C72="",$C72&lt;=0),"",IF(AND((($B$3-YEAR($D72))*12+(6-MONTH($D72)))&gt;=0,MOD((($B$3-YEAR($D72))*12+(6-MONTH($D72))),$C72)=0),"●",""))</f>
        <v/>
      </c>
      <c r="K72" s="20" t="str">
        <f aca="false">IF(OR($D72="",$C72="",$C72&lt;=0),"",IF(AND((($B$3-YEAR($D72))*12+(7-MONTH($D72)))&gt;=0,MOD((($B$3-YEAR($D72))*12+(7-MONTH($D72))),$C72)=0),"●",""))</f>
        <v/>
      </c>
      <c r="L72" s="20" t="str">
        <f aca="false">IF(OR($D72="",$C72="",$C72&lt;=0),"",IF(AND((($B$3-YEAR($D72))*12+(8-MONTH($D72)))&gt;=0,MOD((($B$3-YEAR($D72))*12+(8-MONTH($D72))),$C72)=0),"●",""))</f>
        <v/>
      </c>
      <c r="M72" s="20" t="str">
        <f aca="false">IF(OR($D72="",$C72="",$C72&lt;=0),"",IF(AND((($B$3-YEAR($D72))*12+(9-MONTH($D72)))&gt;=0,MOD((($B$3-YEAR($D72))*12+(9-MONTH($D72))),$C72)=0),"●",""))</f>
        <v/>
      </c>
      <c r="N72" s="20" t="str">
        <f aca="false">IF(OR($D72="",$C72="",$C72&lt;=0),"",IF(AND((($B$3-YEAR($D72))*12+(10-MONTH($D72)))&gt;=0,MOD((($B$3-YEAR($D72))*12+(10-MONTH($D72))),$C72)=0),"●",""))</f>
        <v/>
      </c>
      <c r="O72" s="20" t="str">
        <f aca="false">IF(OR($D72="",$C72="",$C72&lt;=0),"",IF(AND((($B$3-YEAR($D72))*12+(11-MONTH($D72)))&gt;=0,MOD((($B$3-YEAR($D72))*12+(11-MONTH($D72))),$C72)=0),"●",""))</f>
        <v/>
      </c>
      <c r="P72" s="20" t="str">
        <f aca="false">IF(OR($D72="",$C72="",$C72&lt;=0),"",IF(AND((($B$3-YEAR($D72))*12+(12-MONTH($D72)))&gt;=0,MOD((($B$3-YEAR($D72))*12+(12-MONTH($D72))),$C72)=0),"●",""))</f>
        <v/>
      </c>
      <c r="Q72" s="20" t="str">
        <f aca="false">IF($A72="","",COUNTIF(E72:P72,"●"))</f>
        <v/>
      </c>
    </row>
    <row r="73" customFormat="false" ht="15" hidden="false" customHeight="false" outlineLevel="0" collapsed="false">
      <c r="A73" s="18" t="str">
        <f aca="false">IF(Wartungsplan!A69="","",Wartungsplan!A69)</f>
        <v/>
      </c>
      <c r="B73" s="18" t="str">
        <f aca="false">IF(Wartungsplan!A69="","",Wartungsplan!B69)</f>
        <v/>
      </c>
      <c r="C73" s="18" t="str">
        <f aca="false">IF(Wartungsplan!A69="","",IF(Wartungsplan!L69="","",Wartungsplan!L69))</f>
        <v/>
      </c>
      <c r="D73" s="19" t="str">
        <f aca="false">IF(Wartungsplan!A69="","",Wartungsplan!S69)</f>
        <v/>
      </c>
      <c r="E73" s="20" t="str">
        <f aca="false">IF(OR($D73="",$C73="",$C73&lt;=0),"",IF(AND((($B$3-YEAR($D73))*12+(1-MONTH($D73)))&gt;=0,MOD((($B$3-YEAR($D73))*12+(1-MONTH($D73))),$C73)=0),"●",""))</f>
        <v/>
      </c>
      <c r="F73" s="20" t="str">
        <f aca="false">IF(OR($D73="",$C73="",$C73&lt;=0),"",IF(AND((($B$3-YEAR($D73))*12+(2-MONTH($D73)))&gt;=0,MOD((($B$3-YEAR($D73))*12+(2-MONTH($D73))),$C73)=0),"●",""))</f>
        <v/>
      </c>
      <c r="G73" s="20" t="str">
        <f aca="false">IF(OR($D73="",$C73="",$C73&lt;=0),"",IF(AND((($B$3-YEAR($D73))*12+(3-MONTH($D73)))&gt;=0,MOD((($B$3-YEAR($D73))*12+(3-MONTH($D73))),$C73)=0),"●",""))</f>
        <v/>
      </c>
      <c r="H73" s="20" t="str">
        <f aca="false">IF(OR($D73="",$C73="",$C73&lt;=0),"",IF(AND((($B$3-YEAR($D73))*12+(4-MONTH($D73)))&gt;=0,MOD((($B$3-YEAR($D73))*12+(4-MONTH($D73))),$C73)=0),"●",""))</f>
        <v/>
      </c>
      <c r="I73" s="20" t="str">
        <f aca="false">IF(OR($D73="",$C73="",$C73&lt;=0),"",IF(AND((($B$3-YEAR($D73))*12+(5-MONTH($D73)))&gt;=0,MOD((($B$3-YEAR($D73))*12+(5-MONTH($D73))),$C73)=0),"●",""))</f>
        <v/>
      </c>
      <c r="J73" s="20" t="str">
        <f aca="false">IF(OR($D73="",$C73="",$C73&lt;=0),"",IF(AND((($B$3-YEAR($D73))*12+(6-MONTH($D73)))&gt;=0,MOD((($B$3-YEAR($D73))*12+(6-MONTH($D73))),$C73)=0),"●",""))</f>
        <v/>
      </c>
      <c r="K73" s="20" t="str">
        <f aca="false">IF(OR($D73="",$C73="",$C73&lt;=0),"",IF(AND((($B$3-YEAR($D73))*12+(7-MONTH($D73)))&gt;=0,MOD((($B$3-YEAR($D73))*12+(7-MONTH($D73))),$C73)=0),"●",""))</f>
        <v/>
      </c>
      <c r="L73" s="20" t="str">
        <f aca="false">IF(OR($D73="",$C73="",$C73&lt;=0),"",IF(AND((($B$3-YEAR($D73))*12+(8-MONTH($D73)))&gt;=0,MOD((($B$3-YEAR($D73))*12+(8-MONTH($D73))),$C73)=0),"●",""))</f>
        <v/>
      </c>
      <c r="M73" s="20" t="str">
        <f aca="false">IF(OR($D73="",$C73="",$C73&lt;=0),"",IF(AND((($B$3-YEAR($D73))*12+(9-MONTH($D73)))&gt;=0,MOD((($B$3-YEAR($D73))*12+(9-MONTH($D73))),$C73)=0),"●",""))</f>
        <v/>
      </c>
      <c r="N73" s="20" t="str">
        <f aca="false">IF(OR($D73="",$C73="",$C73&lt;=0),"",IF(AND((($B$3-YEAR($D73))*12+(10-MONTH($D73)))&gt;=0,MOD((($B$3-YEAR($D73))*12+(10-MONTH($D73))),$C73)=0),"●",""))</f>
        <v/>
      </c>
      <c r="O73" s="20" t="str">
        <f aca="false">IF(OR($D73="",$C73="",$C73&lt;=0),"",IF(AND((($B$3-YEAR($D73))*12+(11-MONTH($D73)))&gt;=0,MOD((($B$3-YEAR($D73))*12+(11-MONTH($D73))),$C73)=0),"●",""))</f>
        <v/>
      </c>
      <c r="P73" s="20" t="str">
        <f aca="false">IF(OR($D73="",$C73="",$C73&lt;=0),"",IF(AND((($B$3-YEAR($D73))*12+(12-MONTH($D73)))&gt;=0,MOD((($B$3-YEAR($D73))*12+(12-MONTH($D73))),$C73)=0),"●",""))</f>
        <v/>
      </c>
      <c r="Q73" s="20" t="str">
        <f aca="false">IF($A73="","",COUNTIF(E73:P73,"●"))</f>
        <v/>
      </c>
    </row>
    <row r="74" customFormat="false" ht="15" hidden="false" customHeight="false" outlineLevel="0" collapsed="false">
      <c r="A74" s="18" t="str">
        <f aca="false">IF(Wartungsplan!A70="","",Wartungsplan!A70)</f>
        <v/>
      </c>
      <c r="B74" s="18" t="str">
        <f aca="false">IF(Wartungsplan!A70="","",Wartungsplan!B70)</f>
        <v/>
      </c>
      <c r="C74" s="18" t="str">
        <f aca="false">IF(Wartungsplan!A70="","",IF(Wartungsplan!L70="","",Wartungsplan!L70))</f>
        <v/>
      </c>
      <c r="D74" s="19" t="str">
        <f aca="false">IF(Wartungsplan!A70="","",Wartungsplan!S70)</f>
        <v/>
      </c>
      <c r="E74" s="20" t="str">
        <f aca="false">IF(OR($D74="",$C74="",$C74&lt;=0),"",IF(AND((($B$3-YEAR($D74))*12+(1-MONTH($D74)))&gt;=0,MOD((($B$3-YEAR($D74))*12+(1-MONTH($D74))),$C74)=0),"●",""))</f>
        <v/>
      </c>
      <c r="F74" s="20" t="str">
        <f aca="false">IF(OR($D74="",$C74="",$C74&lt;=0),"",IF(AND((($B$3-YEAR($D74))*12+(2-MONTH($D74)))&gt;=0,MOD((($B$3-YEAR($D74))*12+(2-MONTH($D74))),$C74)=0),"●",""))</f>
        <v/>
      </c>
      <c r="G74" s="20" t="str">
        <f aca="false">IF(OR($D74="",$C74="",$C74&lt;=0),"",IF(AND((($B$3-YEAR($D74))*12+(3-MONTH($D74)))&gt;=0,MOD((($B$3-YEAR($D74))*12+(3-MONTH($D74))),$C74)=0),"●",""))</f>
        <v/>
      </c>
      <c r="H74" s="20" t="str">
        <f aca="false">IF(OR($D74="",$C74="",$C74&lt;=0),"",IF(AND((($B$3-YEAR($D74))*12+(4-MONTH($D74)))&gt;=0,MOD((($B$3-YEAR($D74))*12+(4-MONTH($D74))),$C74)=0),"●",""))</f>
        <v/>
      </c>
      <c r="I74" s="20" t="str">
        <f aca="false">IF(OR($D74="",$C74="",$C74&lt;=0),"",IF(AND((($B$3-YEAR($D74))*12+(5-MONTH($D74)))&gt;=0,MOD((($B$3-YEAR($D74))*12+(5-MONTH($D74))),$C74)=0),"●",""))</f>
        <v/>
      </c>
      <c r="J74" s="20" t="str">
        <f aca="false">IF(OR($D74="",$C74="",$C74&lt;=0),"",IF(AND((($B$3-YEAR($D74))*12+(6-MONTH($D74)))&gt;=0,MOD((($B$3-YEAR($D74))*12+(6-MONTH($D74))),$C74)=0),"●",""))</f>
        <v/>
      </c>
      <c r="K74" s="20" t="str">
        <f aca="false">IF(OR($D74="",$C74="",$C74&lt;=0),"",IF(AND((($B$3-YEAR($D74))*12+(7-MONTH($D74)))&gt;=0,MOD((($B$3-YEAR($D74))*12+(7-MONTH($D74))),$C74)=0),"●",""))</f>
        <v/>
      </c>
      <c r="L74" s="20" t="str">
        <f aca="false">IF(OR($D74="",$C74="",$C74&lt;=0),"",IF(AND((($B$3-YEAR($D74))*12+(8-MONTH($D74)))&gt;=0,MOD((($B$3-YEAR($D74))*12+(8-MONTH($D74))),$C74)=0),"●",""))</f>
        <v/>
      </c>
      <c r="M74" s="20" t="str">
        <f aca="false">IF(OR($D74="",$C74="",$C74&lt;=0),"",IF(AND((($B$3-YEAR($D74))*12+(9-MONTH($D74)))&gt;=0,MOD((($B$3-YEAR($D74))*12+(9-MONTH($D74))),$C74)=0),"●",""))</f>
        <v/>
      </c>
      <c r="N74" s="20" t="str">
        <f aca="false">IF(OR($D74="",$C74="",$C74&lt;=0),"",IF(AND((($B$3-YEAR($D74))*12+(10-MONTH($D74)))&gt;=0,MOD((($B$3-YEAR($D74))*12+(10-MONTH($D74))),$C74)=0),"●",""))</f>
        <v/>
      </c>
      <c r="O74" s="20" t="str">
        <f aca="false">IF(OR($D74="",$C74="",$C74&lt;=0),"",IF(AND((($B$3-YEAR($D74))*12+(11-MONTH($D74)))&gt;=0,MOD((($B$3-YEAR($D74))*12+(11-MONTH($D74))),$C74)=0),"●",""))</f>
        <v/>
      </c>
      <c r="P74" s="20" t="str">
        <f aca="false">IF(OR($D74="",$C74="",$C74&lt;=0),"",IF(AND((($B$3-YEAR($D74))*12+(12-MONTH($D74)))&gt;=0,MOD((($B$3-YEAR($D74))*12+(12-MONTH($D74))),$C74)=0),"●",""))</f>
        <v/>
      </c>
      <c r="Q74" s="20" t="str">
        <f aca="false">IF($A74="","",COUNTIF(E74:P74,"●"))</f>
        <v/>
      </c>
    </row>
    <row r="75" customFormat="false" ht="15" hidden="false" customHeight="false" outlineLevel="0" collapsed="false">
      <c r="A75" s="18" t="str">
        <f aca="false">IF(Wartungsplan!A71="","",Wartungsplan!A71)</f>
        <v/>
      </c>
      <c r="B75" s="18" t="str">
        <f aca="false">IF(Wartungsplan!A71="","",Wartungsplan!B71)</f>
        <v/>
      </c>
      <c r="C75" s="18" t="str">
        <f aca="false">IF(Wartungsplan!A71="","",IF(Wartungsplan!L71="","",Wartungsplan!L71))</f>
        <v/>
      </c>
      <c r="D75" s="19" t="str">
        <f aca="false">IF(Wartungsplan!A71="","",Wartungsplan!S71)</f>
        <v/>
      </c>
      <c r="E75" s="20" t="str">
        <f aca="false">IF(OR($D75="",$C75="",$C75&lt;=0),"",IF(AND((($B$3-YEAR($D75))*12+(1-MONTH($D75)))&gt;=0,MOD((($B$3-YEAR($D75))*12+(1-MONTH($D75))),$C75)=0),"●",""))</f>
        <v/>
      </c>
      <c r="F75" s="20" t="str">
        <f aca="false">IF(OR($D75="",$C75="",$C75&lt;=0),"",IF(AND((($B$3-YEAR($D75))*12+(2-MONTH($D75)))&gt;=0,MOD((($B$3-YEAR($D75))*12+(2-MONTH($D75))),$C75)=0),"●",""))</f>
        <v/>
      </c>
      <c r="G75" s="20" t="str">
        <f aca="false">IF(OR($D75="",$C75="",$C75&lt;=0),"",IF(AND((($B$3-YEAR($D75))*12+(3-MONTH($D75)))&gt;=0,MOD((($B$3-YEAR($D75))*12+(3-MONTH($D75))),$C75)=0),"●",""))</f>
        <v/>
      </c>
      <c r="H75" s="20" t="str">
        <f aca="false">IF(OR($D75="",$C75="",$C75&lt;=0),"",IF(AND((($B$3-YEAR($D75))*12+(4-MONTH($D75)))&gt;=0,MOD((($B$3-YEAR($D75))*12+(4-MONTH($D75))),$C75)=0),"●",""))</f>
        <v/>
      </c>
      <c r="I75" s="20" t="str">
        <f aca="false">IF(OR($D75="",$C75="",$C75&lt;=0),"",IF(AND((($B$3-YEAR($D75))*12+(5-MONTH($D75)))&gt;=0,MOD((($B$3-YEAR($D75))*12+(5-MONTH($D75))),$C75)=0),"●",""))</f>
        <v/>
      </c>
      <c r="J75" s="20" t="str">
        <f aca="false">IF(OR($D75="",$C75="",$C75&lt;=0),"",IF(AND((($B$3-YEAR($D75))*12+(6-MONTH($D75)))&gt;=0,MOD((($B$3-YEAR($D75))*12+(6-MONTH($D75))),$C75)=0),"●",""))</f>
        <v/>
      </c>
      <c r="K75" s="20" t="str">
        <f aca="false">IF(OR($D75="",$C75="",$C75&lt;=0),"",IF(AND((($B$3-YEAR($D75))*12+(7-MONTH($D75)))&gt;=0,MOD((($B$3-YEAR($D75))*12+(7-MONTH($D75))),$C75)=0),"●",""))</f>
        <v/>
      </c>
      <c r="L75" s="20" t="str">
        <f aca="false">IF(OR($D75="",$C75="",$C75&lt;=0),"",IF(AND((($B$3-YEAR($D75))*12+(8-MONTH($D75)))&gt;=0,MOD((($B$3-YEAR($D75))*12+(8-MONTH($D75))),$C75)=0),"●",""))</f>
        <v/>
      </c>
      <c r="M75" s="20" t="str">
        <f aca="false">IF(OR($D75="",$C75="",$C75&lt;=0),"",IF(AND((($B$3-YEAR($D75))*12+(9-MONTH($D75)))&gt;=0,MOD((($B$3-YEAR($D75))*12+(9-MONTH($D75))),$C75)=0),"●",""))</f>
        <v/>
      </c>
      <c r="N75" s="20" t="str">
        <f aca="false">IF(OR($D75="",$C75="",$C75&lt;=0),"",IF(AND((($B$3-YEAR($D75))*12+(10-MONTH($D75)))&gt;=0,MOD((($B$3-YEAR($D75))*12+(10-MONTH($D75))),$C75)=0),"●",""))</f>
        <v/>
      </c>
      <c r="O75" s="20" t="str">
        <f aca="false">IF(OR($D75="",$C75="",$C75&lt;=0),"",IF(AND((($B$3-YEAR($D75))*12+(11-MONTH($D75)))&gt;=0,MOD((($B$3-YEAR($D75))*12+(11-MONTH($D75))),$C75)=0),"●",""))</f>
        <v/>
      </c>
      <c r="P75" s="20" t="str">
        <f aca="false">IF(OR($D75="",$C75="",$C75&lt;=0),"",IF(AND((($B$3-YEAR($D75))*12+(12-MONTH($D75)))&gt;=0,MOD((($B$3-YEAR($D75))*12+(12-MONTH($D75))),$C75)=0),"●",""))</f>
        <v/>
      </c>
      <c r="Q75" s="20" t="str">
        <f aca="false">IF($A75="","",COUNTIF(E75:P75,"●"))</f>
        <v/>
      </c>
    </row>
    <row r="76" customFormat="false" ht="15" hidden="false" customHeight="false" outlineLevel="0" collapsed="false">
      <c r="A76" s="18" t="str">
        <f aca="false">IF(Wartungsplan!A72="","",Wartungsplan!A72)</f>
        <v/>
      </c>
      <c r="B76" s="18" t="str">
        <f aca="false">IF(Wartungsplan!A72="","",Wartungsplan!B72)</f>
        <v/>
      </c>
      <c r="C76" s="18" t="str">
        <f aca="false">IF(Wartungsplan!A72="","",IF(Wartungsplan!L72="","",Wartungsplan!L72))</f>
        <v/>
      </c>
      <c r="D76" s="19" t="str">
        <f aca="false">IF(Wartungsplan!A72="","",Wartungsplan!S72)</f>
        <v/>
      </c>
      <c r="E76" s="20" t="str">
        <f aca="false">IF(OR($D76="",$C76="",$C76&lt;=0),"",IF(AND((($B$3-YEAR($D76))*12+(1-MONTH($D76)))&gt;=0,MOD((($B$3-YEAR($D76))*12+(1-MONTH($D76))),$C76)=0),"●",""))</f>
        <v/>
      </c>
      <c r="F76" s="20" t="str">
        <f aca="false">IF(OR($D76="",$C76="",$C76&lt;=0),"",IF(AND((($B$3-YEAR($D76))*12+(2-MONTH($D76)))&gt;=0,MOD((($B$3-YEAR($D76))*12+(2-MONTH($D76))),$C76)=0),"●",""))</f>
        <v/>
      </c>
      <c r="G76" s="20" t="str">
        <f aca="false">IF(OR($D76="",$C76="",$C76&lt;=0),"",IF(AND((($B$3-YEAR($D76))*12+(3-MONTH($D76)))&gt;=0,MOD((($B$3-YEAR($D76))*12+(3-MONTH($D76))),$C76)=0),"●",""))</f>
        <v/>
      </c>
      <c r="H76" s="20" t="str">
        <f aca="false">IF(OR($D76="",$C76="",$C76&lt;=0),"",IF(AND((($B$3-YEAR($D76))*12+(4-MONTH($D76)))&gt;=0,MOD((($B$3-YEAR($D76))*12+(4-MONTH($D76))),$C76)=0),"●",""))</f>
        <v/>
      </c>
      <c r="I76" s="20" t="str">
        <f aca="false">IF(OR($D76="",$C76="",$C76&lt;=0),"",IF(AND((($B$3-YEAR($D76))*12+(5-MONTH($D76)))&gt;=0,MOD((($B$3-YEAR($D76))*12+(5-MONTH($D76))),$C76)=0),"●",""))</f>
        <v/>
      </c>
      <c r="J76" s="20" t="str">
        <f aca="false">IF(OR($D76="",$C76="",$C76&lt;=0),"",IF(AND((($B$3-YEAR($D76))*12+(6-MONTH($D76)))&gt;=0,MOD((($B$3-YEAR($D76))*12+(6-MONTH($D76))),$C76)=0),"●",""))</f>
        <v/>
      </c>
      <c r="K76" s="20" t="str">
        <f aca="false">IF(OR($D76="",$C76="",$C76&lt;=0),"",IF(AND((($B$3-YEAR($D76))*12+(7-MONTH($D76)))&gt;=0,MOD((($B$3-YEAR($D76))*12+(7-MONTH($D76))),$C76)=0),"●",""))</f>
        <v/>
      </c>
      <c r="L76" s="20" t="str">
        <f aca="false">IF(OR($D76="",$C76="",$C76&lt;=0),"",IF(AND((($B$3-YEAR($D76))*12+(8-MONTH($D76)))&gt;=0,MOD((($B$3-YEAR($D76))*12+(8-MONTH($D76))),$C76)=0),"●",""))</f>
        <v/>
      </c>
      <c r="M76" s="20" t="str">
        <f aca="false">IF(OR($D76="",$C76="",$C76&lt;=0),"",IF(AND((($B$3-YEAR($D76))*12+(9-MONTH($D76)))&gt;=0,MOD((($B$3-YEAR($D76))*12+(9-MONTH($D76))),$C76)=0),"●",""))</f>
        <v/>
      </c>
      <c r="N76" s="20" t="str">
        <f aca="false">IF(OR($D76="",$C76="",$C76&lt;=0),"",IF(AND((($B$3-YEAR($D76))*12+(10-MONTH($D76)))&gt;=0,MOD((($B$3-YEAR($D76))*12+(10-MONTH($D76))),$C76)=0),"●",""))</f>
        <v/>
      </c>
      <c r="O76" s="20" t="str">
        <f aca="false">IF(OR($D76="",$C76="",$C76&lt;=0),"",IF(AND((($B$3-YEAR($D76))*12+(11-MONTH($D76)))&gt;=0,MOD((($B$3-YEAR($D76))*12+(11-MONTH($D76))),$C76)=0),"●",""))</f>
        <v/>
      </c>
      <c r="P76" s="20" t="str">
        <f aca="false">IF(OR($D76="",$C76="",$C76&lt;=0),"",IF(AND((($B$3-YEAR($D76))*12+(12-MONTH($D76)))&gt;=0,MOD((($B$3-YEAR($D76))*12+(12-MONTH($D76))),$C76)=0),"●",""))</f>
        <v/>
      </c>
      <c r="Q76" s="20" t="str">
        <f aca="false">IF($A76="","",COUNTIF(E76:P76,"●"))</f>
        <v/>
      </c>
    </row>
    <row r="77" customFormat="false" ht="15" hidden="false" customHeight="false" outlineLevel="0" collapsed="false">
      <c r="A77" s="18" t="str">
        <f aca="false">IF(Wartungsplan!A73="","",Wartungsplan!A73)</f>
        <v/>
      </c>
      <c r="B77" s="18" t="str">
        <f aca="false">IF(Wartungsplan!A73="","",Wartungsplan!B73)</f>
        <v/>
      </c>
      <c r="C77" s="18" t="str">
        <f aca="false">IF(Wartungsplan!A73="","",IF(Wartungsplan!L73="","",Wartungsplan!L73))</f>
        <v/>
      </c>
      <c r="D77" s="19" t="str">
        <f aca="false">IF(Wartungsplan!A73="","",Wartungsplan!S73)</f>
        <v/>
      </c>
      <c r="E77" s="20" t="str">
        <f aca="false">IF(OR($D77="",$C77="",$C77&lt;=0),"",IF(AND((($B$3-YEAR($D77))*12+(1-MONTH($D77)))&gt;=0,MOD((($B$3-YEAR($D77))*12+(1-MONTH($D77))),$C77)=0),"●",""))</f>
        <v/>
      </c>
      <c r="F77" s="20" t="str">
        <f aca="false">IF(OR($D77="",$C77="",$C77&lt;=0),"",IF(AND((($B$3-YEAR($D77))*12+(2-MONTH($D77)))&gt;=0,MOD((($B$3-YEAR($D77))*12+(2-MONTH($D77))),$C77)=0),"●",""))</f>
        <v/>
      </c>
      <c r="G77" s="20" t="str">
        <f aca="false">IF(OR($D77="",$C77="",$C77&lt;=0),"",IF(AND((($B$3-YEAR($D77))*12+(3-MONTH($D77)))&gt;=0,MOD((($B$3-YEAR($D77))*12+(3-MONTH($D77))),$C77)=0),"●",""))</f>
        <v/>
      </c>
      <c r="H77" s="20" t="str">
        <f aca="false">IF(OR($D77="",$C77="",$C77&lt;=0),"",IF(AND((($B$3-YEAR($D77))*12+(4-MONTH($D77)))&gt;=0,MOD((($B$3-YEAR($D77))*12+(4-MONTH($D77))),$C77)=0),"●",""))</f>
        <v/>
      </c>
      <c r="I77" s="20" t="str">
        <f aca="false">IF(OR($D77="",$C77="",$C77&lt;=0),"",IF(AND((($B$3-YEAR($D77))*12+(5-MONTH($D77)))&gt;=0,MOD((($B$3-YEAR($D77))*12+(5-MONTH($D77))),$C77)=0),"●",""))</f>
        <v/>
      </c>
      <c r="J77" s="20" t="str">
        <f aca="false">IF(OR($D77="",$C77="",$C77&lt;=0),"",IF(AND((($B$3-YEAR($D77))*12+(6-MONTH($D77)))&gt;=0,MOD((($B$3-YEAR($D77))*12+(6-MONTH($D77))),$C77)=0),"●",""))</f>
        <v/>
      </c>
      <c r="K77" s="20" t="str">
        <f aca="false">IF(OR($D77="",$C77="",$C77&lt;=0),"",IF(AND((($B$3-YEAR($D77))*12+(7-MONTH($D77)))&gt;=0,MOD((($B$3-YEAR($D77))*12+(7-MONTH($D77))),$C77)=0),"●",""))</f>
        <v/>
      </c>
      <c r="L77" s="20" t="str">
        <f aca="false">IF(OR($D77="",$C77="",$C77&lt;=0),"",IF(AND((($B$3-YEAR($D77))*12+(8-MONTH($D77)))&gt;=0,MOD((($B$3-YEAR($D77))*12+(8-MONTH($D77))),$C77)=0),"●",""))</f>
        <v/>
      </c>
      <c r="M77" s="20" t="str">
        <f aca="false">IF(OR($D77="",$C77="",$C77&lt;=0),"",IF(AND((($B$3-YEAR($D77))*12+(9-MONTH($D77)))&gt;=0,MOD((($B$3-YEAR($D77))*12+(9-MONTH($D77))),$C77)=0),"●",""))</f>
        <v/>
      </c>
      <c r="N77" s="20" t="str">
        <f aca="false">IF(OR($D77="",$C77="",$C77&lt;=0),"",IF(AND((($B$3-YEAR($D77))*12+(10-MONTH($D77)))&gt;=0,MOD((($B$3-YEAR($D77))*12+(10-MONTH($D77))),$C77)=0),"●",""))</f>
        <v/>
      </c>
      <c r="O77" s="20" t="str">
        <f aca="false">IF(OR($D77="",$C77="",$C77&lt;=0),"",IF(AND((($B$3-YEAR($D77))*12+(11-MONTH($D77)))&gt;=0,MOD((($B$3-YEAR($D77))*12+(11-MONTH($D77))),$C77)=0),"●",""))</f>
        <v/>
      </c>
      <c r="P77" s="20" t="str">
        <f aca="false">IF(OR($D77="",$C77="",$C77&lt;=0),"",IF(AND((($B$3-YEAR($D77))*12+(12-MONTH($D77)))&gt;=0,MOD((($B$3-YEAR($D77))*12+(12-MONTH($D77))),$C77)=0),"●",""))</f>
        <v/>
      </c>
      <c r="Q77" s="20" t="str">
        <f aca="false">IF($A77="","",COUNTIF(E77:P77,"●"))</f>
        <v/>
      </c>
    </row>
    <row r="78" customFormat="false" ht="15" hidden="false" customHeight="false" outlineLevel="0" collapsed="false">
      <c r="A78" s="18" t="str">
        <f aca="false">IF(Wartungsplan!A74="","",Wartungsplan!A74)</f>
        <v/>
      </c>
      <c r="B78" s="18" t="str">
        <f aca="false">IF(Wartungsplan!A74="","",Wartungsplan!B74)</f>
        <v/>
      </c>
      <c r="C78" s="18" t="str">
        <f aca="false">IF(Wartungsplan!A74="","",IF(Wartungsplan!L74="","",Wartungsplan!L74))</f>
        <v/>
      </c>
      <c r="D78" s="19" t="str">
        <f aca="false">IF(Wartungsplan!A74="","",Wartungsplan!S74)</f>
        <v/>
      </c>
      <c r="E78" s="20" t="str">
        <f aca="false">IF(OR($D78="",$C78="",$C78&lt;=0),"",IF(AND((($B$3-YEAR($D78))*12+(1-MONTH($D78)))&gt;=0,MOD((($B$3-YEAR($D78))*12+(1-MONTH($D78))),$C78)=0),"●",""))</f>
        <v/>
      </c>
      <c r="F78" s="20" t="str">
        <f aca="false">IF(OR($D78="",$C78="",$C78&lt;=0),"",IF(AND((($B$3-YEAR($D78))*12+(2-MONTH($D78)))&gt;=0,MOD((($B$3-YEAR($D78))*12+(2-MONTH($D78))),$C78)=0),"●",""))</f>
        <v/>
      </c>
      <c r="G78" s="20" t="str">
        <f aca="false">IF(OR($D78="",$C78="",$C78&lt;=0),"",IF(AND((($B$3-YEAR($D78))*12+(3-MONTH($D78)))&gt;=0,MOD((($B$3-YEAR($D78))*12+(3-MONTH($D78))),$C78)=0),"●",""))</f>
        <v/>
      </c>
      <c r="H78" s="20" t="str">
        <f aca="false">IF(OR($D78="",$C78="",$C78&lt;=0),"",IF(AND((($B$3-YEAR($D78))*12+(4-MONTH($D78)))&gt;=0,MOD((($B$3-YEAR($D78))*12+(4-MONTH($D78))),$C78)=0),"●",""))</f>
        <v/>
      </c>
      <c r="I78" s="20" t="str">
        <f aca="false">IF(OR($D78="",$C78="",$C78&lt;=0),"",IF(AND((($B$3-YEAR($D78))*12+(5-MONTH($D78)))&gt;=0,MOD((($B$3-YEAR($D78))*12+(5-MONTH($D78))),$C78)=0),"●",""))</f>
        <v/>
      </c>
      <c r="J78" s="20" t="str">
        <f aca="false">IF(OR($D78="",$C78="",$C78&lt;=0),"",IF(AND((($B$3-YEAR($D78))*12+(6-MONTH($D78)))&gt;=0,MOD((($B$3-YEAR($D78))*12+(6-MONTH($D78))),$C78)=0),"●",""))</f>
        <v/>
      </c>
      <c r="K78" s="20" t="str">
        <f aca="false">IF(OR($D78="",$C78="",$C78&lt;=0),"",IF(AND((($B$3-YEAR($D78))*12+(7-MONTH($D78)))&gt;=0,MOD((($B$3-YEAR($D78))*12+(7-MONTH($D78))),$C78)=0),"●",""))</f>
        <v/>
      </c>
      <c r="L78" s="20" t="str">
        <f aca="false">IF(OR($D78="",$C78="",$C78&lt;=0),"",IF(AND((($B$3-YEAR($D78))*12+(8-MONTH($D78)))&gt;=0,MOD((($B$3-YEAR($D78))*12+(8-MONTH($D78))),$C78)=0),"●",""))</f>
        <v/>
      </c>
      <c r="M78" s="20" t="str">
        <f aca="false">IF(OR($D78="",$C78="",$C78&lt;=0),"",IF(AND((($B$3-YEAR($D78))*12+(9-MONTH($D78)))&gt;=0,MOD((($B$3-YEAR($D78))*12+(9-MONTH($D78))),$C78)=0),"●",""))</f>
        <v/>
      </c>
      <c r="N78" s="20" t="str">
        <f aca="false">IF(OR($D78="",$C78="",$C78&lt;=0),"",IF(AND((($B$3-YEAR($D78))*12+(10-MONTH($D78)))&gt;=0,MOD((($B$3-YEAR($D78))*12+(10-MONTH($D78))),$C78)=0),"●",""))</f>
        <v/>
      </c>
      <c r="O78" s="20" t="str">
        <f aca="false">IF(OR($D78="",$C78="",$C78&lt;=0),"",IF(AND((($B$3-YEAR($D78))*12+(11-MONTH($D78)))&gt;=0,MOD((($B$3-YEAR($D78))*12+(11-MONTH($D78))),$C78)=0),"●",""))</f>
        <v/>
      </c>
      <c r="P78" s="20" t="str">
        <f aca="false">IF(OR($D78="",$C78="",$C78&lt;=0),"",IF(AND((($B$3-YEAR($D78))*12+(12-MONTH($D78)))&gt;=0,MOD((($B$3-YEAR($D78))*12+(12-MONTH($D78))),$C78)=0),"●",""))</f>
        <v/>
      </c>
      <c r="Q78" s="20" t="str">
        <f aca="false">IF($A78="","",COUNTIF(E78:P78,"●"))</f>
        <v/>
      </c>
    </row>
    <row r="79" customFormat="false" ht="15" hidden="false" customHeight="false" outlineLevel="0" collapsed="false">
      <c r="A79" s="18" t="str">
        <f aca="false">IF(Wartungsplan!A75="","",Wartungsplan!A75)</f>
        <v/>
      </c>
      <c r="B79" s="18" t="str">
        <f aca="false">IF(Wartungsplan!A75="","",Wartungsplan!B75)</f>
        <v/>
      </c>
      <c r="C79" s="18" t="str">
        <f aca="false">IF(Wartungsplan!A75="","",IF(Wartungsplan!L75="","",Wartungsplan!L75))</f>
        <v/>
      </c>
      <c r="D79" s="19" t="str">
        <f aca="false">IF(Wartungsplan!A75="","",Wartungsplan!S75)</f>
        <v/>
      </c>
      <c r="E79" s="20" t="str">
        <f aca="false">IF(OR($D79="",$C79="",$C79&lt;=0),"",IF(AND((($B$3-YEAR($D79))*12+(1-MONTH($D79)))&gt;=0,MOD((($B$3-YEAR($D79))*12+(1-MONTH($D79))),$C79)=0),"●",""))</f>
        <v/>
      </c>
      <c r="F79" s="20" t="str">
        <f aca="false">IF(OR($D79="",$C79="",$C79&lt;=0),"",IF(AND((($B$3-YEAR($D79))*12+(2-MONTH($D79)))&gt;=0,MOD((($B$3-YEAR($D79))*12+(2-MONTH($D79))),$C79)=0),"●",""))</f>
        <v/>
      </c>
      <c r="G79" s="20" t="str">
        <f aca="false">IF(OR($D79="",$C79="",$C79&lt;=0),"",IF(AND((($B$3-YEAR($D79))*12+(3-MONTH($D79)))&gt;=0,MOD((($B$3-YEAR($D79))*12+(3-MONTH($D79))),$C79)=0),"●",""))</f>
        <v/>
      </c>
      <c r="H79" s="20" t="str">
        <f aca="false">IF(OR($D79="",$C79="",$C79&lt;=0),"",IF(AND((($B$3-YEAR($D79))*12+(4-MONTH($D79)))&gt;=0,MOD((($B$3-YEAR($D79))*12+(4-MONTH($D79))),$C79)=0),"●",""))</f>
        <v/>
      </c>
      <c r="I79" s="20" t="str">
        <f aca="false">IF(OR($D79="",$C79="",$C79&lt;=0),"",IF(AND((($B$3-YEAR($D79))*12+(5-MONTH($D79)))&gt;=0,MOD((($B$3-YEAR($D79))*12+(5-MONTH($D79))),$C79)=0),"●",""))</f>
        <v/>
      </c>
      <c r="J79" s="20" t="str">
        <f aca="false">IF(OR($D79="",$C79="",$C79&lt;=0),"",IF(AND((($B$3-YEAR($D79))*12+(6-MONTH($D79)))&gt;=0,MOD((($B$3-YEAR($D79))*12+(6-MONTH($D79))),$C79)=0),"●",""))</f>
        <v/>
      </c>
      <c r="K79" s="20" t="str">
        <f aca="false">IF(OR($D79="",$C79="",$C79&lt;=0),"",IF(AND((($B$3-YEAR($D79))*12+(7-MONTH($D79)))&gt;=0,MOD((($B$3-YEAR($D79))*12+(7-MONTH($D79))),$C79)=0),"●",""))</f>
        <v/>
      </c>
      <c r="L79" s="20" t="str">
        <f aca="false">IF(OR($D79="",$C79="",$C79&lt;=0),"",IF(AND((($B$3-YEAR($D79))*12+(8-MONTH($D79)))&gt;=0,MOD((($B$3-YEAR($D79))*12+(8-MONTH($D79))),$C79)=0),"●",""))</f>
        <v/>
      </c>
      <c r="M79" s="20" t="str">
        <f aca="false">IF(OR($D79="",$C79="",$C79&lt;=0),"",IF(AND((($B$3-YEAR($D79))*12+(9-MONTH($D79)))&gt;=0,MOD((($B$3-YEAR($D79))*12+(9-MONTH($D79))),$C79)=0),"●",""))</f>
        <v/>
      </c>
      <c r="N79" s="20" t="str">
        <f aca="false">IF(OR($D79="",$C79="",$C79&lt;=0),"",IF(AND((($B$3-YEAR($D79))*12+(10-MONTH($D79)))&gt;=0,MOD((($B$3-YEAR($D79))*12+(10-MONTH($D79))),$C79)=0),"●",""))</f>
        <v/>
      </c>
      <c r="O79" s="20" t="str">
        <f aca="false">IF(OR($D79="",$C79="",$C79&lt;=0),"",IF(AND((($B$3-YEAR($D79))*12+(11-MONTH($D79)))&gt;=0,MOD((($B$3-YEAR($D79))*12+(11-MONTH($D79))),$C79)=0),"●",""))</f>
        <v/>
      </c>
      <c r="P79" s="20" t="str">
        <f aca="false">IF(OR($D79="",$C79="",$C79&lt;=0),"",IF(AND((($B$3-YEAR($D79))*12+(12-MONTH($D79)))&gt;=0,MOD((($B$3-YEAR($D79))*12+(12-MONTH($D79))),$C79)=0),"●",""))</f>
        <v/>
      </c>
      <c r="Q79" s="20" t="str">
        <f aca="false">IF($A79="","",COUNTIF(E79:P79,"●"))</f>
        <v/>
      </c>
    </row>
    <row r="80" customFormat="false" ht="15" hidden="false" customHeight="false" outlineLevel="0" collapsed="false">
      <c r="A80" s="18" t="str">
        <f aca="false">IF(Wartungsplan!A76="","",Wartungsplan!A76)</f>
        <v/>
      </c>
      <c r="B80" s="18" t="str">
        <f aca="false">IF(Wartungsplan!A76="","",Wartungsplan!B76)</f>
        <v/>
      </c>
      <c r="C80" s="18" t="str">
        <f aca="false">IF(Wartungsplan!A76="","",IF(Wartungsplan!L76="","",Wartungsplan!L76))</f>
        <v/>
      </c>
      <c r="D80" s="19" t="str">
        <f aca="false">IF(Wartungsplan!A76="","",Wartungsplan!S76)</f>
        <v/>
      </c>
      <c r="E80" s="20" t="str">
        <f aca="false">IF(OR($D80="",$C80="",$C80&lt;=0),"",IF(AND((($B$3-YEAR($D80))*12+(1-MONTH($D80)))&gt;=0,MOD((($B$3-YEAR($D80))*12+(1-MONTH($D80))),$C80)=0),"●",""))</f>
        <v/>
      </c>
      <c r="F80" s="20" t="str">
        <f aca="false">IF(OR($D80="",$C80="",$C80&lt;=0),"",IF(AND((($B$3-YEAR($D80))*12+(2-MONTH($D80)))&gt;=0,MOD((($B$3-YEAR($D80))*12+(2-MONTH($D80))),$C80)=0),"●",""))</f>
        <v/>
      </c>
      <c r="G80" s="20" t="str">
        <f aca="false">IF(OR($D80="",$C80="",$C80&lt;=0),"",IF(AND((($B$3-YEAR($D80))*12+(3-MONTH($D80)))&gt;=0,MOD((($B$3-YEAR($D80))*12+(3-MONTH($D80))),$C80)=0),"●",""))</f>
        <v/>
      </c>
      <c r="H80" s="20" t="str">
        <f aca="false">IF(OR($D80="",$C80="",$C80&lt;=0),"",IF(AND((($B$3-YEAR($D80))*12+(4-MONTH($D80)))&gt;=0,MOD((($B$3-YEAR($D80))*12+(4-MONTH($D80))),$C80)=0),"●",""))</f>
        <v/>
      </c>
      <c r="I80" s="20" t="str">
        <f aca="false">IF(OR($D80="",$C80="",$C80&lt;=0),"",IF(AND((($B$3-YEAR($D80))*12+(5-MONTH($D80)))&gt;=0,MOD((($B$3-YEAR($D80))*12+(5-MONTH($D80))),$C80)=0),"●",""))</f>
        <v/>
      </c>
      <c r="J80" s="20" t="str">
        <f aca="false">IF(OR($D80="",$C80="",$C80&lt;=0),"",IF(AND((($B$3-YEAR($D80))*12+(6-MONTH($D80)))&gt;=0,MOD((($B$3-YEAR($D80))*12+(6-MONTH($D80))),$C80)=0),"●",""))</f>
        <v/>
      </c>
      <c r="K80" s="20" t="str">
        <f aca="false">IF(OR($D80="",$C80="",$C80&lt;=0),"",IF(AND((($B$3-YEAR($D80))*12+(7-MONTH($D80)))&gt;=0,MOD((($B$3-YEAR($D80))*12+(7-MONTH($D80))),$C80)=0),"●",""))</f>
        <v/>
      </c>
      <c r="L80" s="20" t="str">
        <f aca="false">IF(OR($D80="",$C80="",$C80&lt;=0),"",IF(AND((($B$3-YEAR($D80))*12+(8-MONTH($D80)))&gt;=0,MOD((($B$3-YEAR($D80))*12+(8-MONTH($D80))),$C80)=0),"●",""))</f>
        <v/>
      </c>
      <c r="M80" s="20" t="str">
        <f aca="false">IF(OR($D80="",$C80="",$C80&lt;=0),"",IF(AND((($B$3-YEAR($D80))*12+(9-MONTH($D80)))&gt;=0,MOD((($B$3-YEAR($D80))*12+(9-MONTH($D80))),$C80)=0),"●",""))</f>
        <v/>
      </c>
      <c r="N80" s="20" t="str">
        <f aca="false">IF(OR($D80="",$C80="",$C80&lt;=0),"",IF(AND((($B$3-YEAR($D80))*12+(10-MONTH($D80)))&gt;=0,MOD((($B$3-YEAR($D80))*12+(10-MONTH($D80))),$C80)=0),"●",""))</f>
        <v/>
      </c>
      <c r="O80" s="20" t="str">
        <f aca="false">IF(OR($D80="",$C80="",$C80&lt;=0),"",IF(AND((($B$3-YEAR($D80))*12+(11-MONTH($D80)))&gt;=0,MOD((($B$3-YEAR($D80))*12+(11-MONTH($D80))),$C80)=0),"●",""))</f>
        <v/>
      </c>
      <c r="P80" s="20" t="str">
        <f aca="false">IF(OR($D80="",$C80="",$C80&lt;=0),"",IF(AND((($B$3-YEAR($D80))*12+(12-MONTH($D80)))&gt;=0,MOD((($B$3-YEAR($D80))*12+(12-MONTH($D80))),$C80)=0),"●",""))</f>
        <v/>
      </c>
      <c r="Q80" s="20" t="str">
        <f aca="false">IF($A80="","",COUNTIF(E80:P80,"●"))</f>
        <v/>
      </c>
    </row>
    <row r="81" customFormat="false" ht="15" hidden="false" customHeight="false" outlineLevel="0" collapsed="false">
      <c r="A81" s="18" t="str">
        <f aca="false">IF(Wartungsplan!A77="","",Wartungsplan!A77)</f>
        <v/>
      </c>
      <c r="B81" s="18" t="str">
        <f aca="false">IF(Wartungsplan!A77="","",Wartungsplan!B77)</f>
        <v/>
      </c>
      <c r="C81" s="18" t="str">
        <f aca="false">IF(Wartungsplan!A77="","",IF(Wartungsplan!L77="","",Wartungsplan!L77))</f>
        <v/>
      </c>
      <c r="D81" s="19" t="str">
        <f aca="false">IF(Wartungsplan!A77="","",Wartungsplan!S77)</f>
        <v/>
      </c>
      <c r="E81" s="20" t="str">
        <f aca="false">IF(OR($D81="",$C81="",$C81&lt;=0),"",IF(AND((($B$3-YEAR($D81))*12+(1-MONTH($D81)))&gt;=0,MOD((($B$3-YEAR($D81))*12+(1-MONTH($D81))),$C81)=0),"●",""))</f>
        <v/>
      </c>
      <c r="F81" s="20" t="str">
        <f aca="false">IF(OR($D81="",$C81="",$C81&lt;=0),"",IF(AND((($B$3-YEAR($D81))*12+(2-MONTH($D81)))&gt;=0,MOD((($B$3-YEAR($D81))*12+(2-MONTH($D81))),$C81)=0),"●",""))</f>
        <v/>
      </c>
      <c r="G81" s="20" t="str">
        <f aca="false">IF(OR($D81="",$C81="",$C81&lt;=0),"",IF(AND((($B$3-YEAR($D81))*12+(3-MONTH($D81)))&gt;=0,MOD((($B$3-YEAR($D81))*12+(3-MONTH($D81))),$C81)=0),"●",""))</f>
        <v/>
      </c>
      <c r="H81" s="20" t="str">
        <f aca="false">IF(OR($D81="",$C81="",$C81&lt;=0),"",IF(AND((($B$3-YEAR($D81))*12+(4-MONTH($D81)))&gt;=0,MOD((($B$3-YEAR($D81))*12+(4-MONTH($D81))),$C81)=0),"●",""))</f>
        <v/>
      </c>
      <c r="I81" s="20" t="str">
        <f aca="false">IF(OR($D81="",$C81="",$C81&lt;=0),"",IF(AND((($B$3-YEAR($D81))*12+(5-MONTH($D81)))&gt;=0,MOD((($B$3-YEAR($D81))*12+(5-MONTH($D81))),$C81)=0),"●",""))</f>
        <v/>
      </c>
      <c r="J81" s="20" t="str">
        <f aca="false">IF(OR($D81="",$C81="",$C81&lt;=0),"",IF(AND((($B$3-YEAR($D81))*12+(6-MONTH($D81)))&gt;=0,MOD((($B$3-YEAR($D81))*12+(6-MONTH($D81))),$C81)=0),"●",""))</f>
        <v/>
      </c>
      <c r="K81" s="20" t="str">
        <f aca="false">IF(OR($D81="",$C81="",$C81&lt;=0),"",IF(AND((($B$3-YEAR($D81))*12+(7-MONTH($D81)))&gt;=0,MOD((($B$3-YEAR($D81))*12+(7-MONTH($D81))),$C81)=0),"●",""))</f>
        <v/>
      </c>
      <c r="L81" s="20" t="str">
        <f aca="false">IF(OR($D81="",$C81="",$C81&lt;=0),"",IF(AND((($B$3-YEAR($D81))*12+(8-MONTH($D81)))&gt;=0,MOD((($B$3-YEAR($D81))*12+(8-MONTH($D81))),$C81)=0),"●",""))</f>
        <v/>
      </c>
      <c r="M81" s="20" t="str">
        <f aca="false">IF(OR($D81="",$C81="",$C81&lt;=0),"",IF(AND((($B$3-YEAR($D81))*12+(9-MONTH($D81)))&gt;=0,MOD((($B$3-YEAR($D81))*12+(9-MONTH($D81))),$C81)=0),"●",""))</f>
        <v/>
      </c>
      <c r="N81" s="20" t="str">
        <f aca="false">IF(OR($D81="",$C81="",$C81&lt;=0),"",IF(AND((($B$3-YEAR($D81))*12+(10-MONTH($D81)))&gt;=0,MOD((($B$3-YEAR($D81))*12+(10-MONTH($D81))),$C81)=0),"●",""))</f>
        <v/>
      </c>
      <c r="O81" s="20" t="str">
        <f aca="false">IF(OR($D81="",$C81="",$C81&lt;=0),"",IF(AND((($B$3-YEAR($D81))*12+(11-MONTH($D81)))&gt;=0,MOD((($B$3-YEAR($D81))*12+(11-MONTH($D81))),$C81)=0),"●",""))</f>
        <v/>
      </c>
      <c r="P81" s="20" t="str">
        <f aca="false">IF(OR($D81="",$C81="",$C81&lt;=0),"",IF(AND((($B$3-YEAR($D81))*12+(12-MONTH($D81)))&gt;=0,MOD((($B$3-YEAR($D81))*12+(12-MONTH($D81))),$C81)=0),"●",""))</f>
        <v/>
      </c>
      <c r="Q81" s="20" t="str">
        <f aca="false">IF($A81="","",COUNTIF(E81:P81,"●"))</f>
        <v/>
      </c>
    </row>
    <row r="82" customFormat="false" ht="15" hidden="false" customHeight="false" outlineLevel="0" collapsed="false">
      <c r="A82" s="18" t="str">
        <f aca="false">IF(Wartungsplan!A78="","",Wartungsplan!A78)</f>
        <v/>
      </c>
      <c r="B82" s="18" t="str">
        <f aca="false">IF(Wartungsplan!A78="","",Wartungsplan!B78)</f>
        <v/>
      </c>
      <c r="C82" s="18" t="str">
        <f aca="false">IF(Wartungsplan!A78="","",IF(Wartungsplan!L78="","",Wartungsplan!L78))</f>
        <v/>
      </c>
      <c r="D82" s="19" t="str">
        <f aca="false">IF(Wartungsplan!A78="","",Wartungsplan!S78)</f>
        <v/>
      </c>
      <c r="E82" s="20" t="str">
        <f aca="false">IF(OR($D82="",$C82="",$C82&lt;=0),"",IF(AND((($B$3-YEAR($D82))*12+(1-MONTH($D82)))&gt;=0,MOD((($B$3-YEAR($D82))*12+(1-MONTH($D82))),$C82)=0),"●",""))</f>
        <v/>
      </c>
      <c r="F82" s="20" t="str">
        <f aca="false">IF(OR($D82="",$C82="",$C82&lt;=0),"",IF(AND((($B$3-YEAR($D82))*12+(2-MONTH($D82)))&gt;=0,MOD((($B$3-YEAR($D82))*12+(2-MONTH($D82))),$C82)=0),"●",""))</f>
        <v/>
      </c>
      <c r="G82" s="20" t="str">
        <f aca="false">IF(OR($D82="",$C82="",$C82&lt;=0),"",IF(AND((($B$3-YEAR($D82))*12+(3-MONTH($D82)))&gt;=0,MOD((($B$3-YEAR($D82))*12+(3-MONTH($D82))),$C82)=0),"●",""))</f>
        <v/>
      </c>
      <c r="H82" s="20" t="str">
        <f aca="false">IF(OR($D82="",$C82="",$C82&lt;=0),"",IF(AND((($B$3-YEAR($D82))*12+(4-MONTH($D82)))&gt;=0,MOD((($B$3-YEAR($D82))*12+(4-MONTH($D82))),$C82)=0),"●",""))</f>
        <v/>
      </c>
      <c r="I82" s="20" t="str">
        <f aca="false">IF(OR($D82="",$C82="",$C82&lt;=0),"",IF(AND((($B$3-YEAR($D82))*12+(5-MONTH($D82)))&gt;=0,MOD((($B$3-YEAR($D82))*12+(5-MONTH($D82))),$C82)=0),"●",""))</f>
        <v/>
      </c>
      <c r="J82" s="20" t="str">
        <f aca="false">IF(OR($D82="",$C82="",$C82&lt;=0),"",IF(AND((($B$3-YEAR($D82))*12+(6-MONTH($D82)))&gt;=0,MOD((($B$3-YEAR($D82))*12+(6-MONTH($D82))),$C82)=0),"●",""))</f>
        <v/>
      </c>
      <c r="K82" s="20" t="str">
        <f aca="false">IF(OR($D82="",$C82="",$C82&lt;=0),"",IF(AND((($B$3-YEAR($D82))*12+(7-MONTH($D82)))&gt;=0,MOD((($B$3-YEAR($D82))*12+(7-MONTH($D82))),$C82)=0),"●",""))</f>
        <v/>
      </c>
      <c r="L82" s="20" t="str">
        <f aca="false">IF(OR($D82="",$C82="",$C82&lt;=0),"",IF(AND((($B$3-YEAR($D82))*12+(8-MONTH($D82)))&gt;=0,MOD((($B$3-YEAR($D82))*12+(8-MONTH($D82))),$C82)=0),"●",""))</f>
        <v/>
      </c>
      <c r="M82" s="20" t="str">
        <f aca="false">IF(OR($D82="",$C82="",$C82&lt;=0),"",IF(AND((($B$3-YEAR($D82))*12+(9-MONTH($D82)))&gt;=0,MOD((($B$3-YEAR($D82))*12+(9-MONTH($D82))),$C82)=0),"●",""))</f>
        <v/>
      </c>
      <c r="N82" s="20" t="str">
        <f aca="false">IF(OR($D82="",$C82="",$C82&lt;=0),"",IF(AND((($B$3-YEAR($D82))*12+(10-MONTH($D82)))&gt;=0,MOD((($B$3-YEAR($D82))*12+(10-MONTH($D82))),$C82)=0),"●",""))</f>
        <v/>
      </c>
      <c r="O82" s="20" t="str">
        <f aca="false">IF(OR($D82="",$C82="",$C82&lt;=0),"",IF(AND((($B$3-YEAR($D82))*12+(11-MONTH($D82)))&gt;=0,MOD((($B$3-YEAR($D82))*12+(11-MONTH($D82))),$C82)=0),"●",""))</f>
        <v/>
      </c>
      <c r="P82" s="20" t="str">
        <f aca="false">IF(OR($D82="",$C82="",$C82&lt;=0),"",IF(AND((($B$3-YEAR($D82))*12+(12-MONTH($D82)))&gt;=0,MOD((($B$3-YEAR($D82))*12+(12-MONTH($D82))),$C82)=0),"●",""))</f>
        <v/>
      </c>
      <c r="Q82" s="20" t="str">
        <f aca="false">IF($A82="","",COUNTIF(E82:P82,"●"))</f>
        <v/>
      </c>
    </row>
    <row r="83" customFormat="false" ht="15" hidden="false" customHeight="false" outlineLevel="0" collapsed="false">
      <c r="A83" s="18" t="str">
        <f aca="false">IF(Wartungsplan!A79="","",Wartungsplan!A79)</f>
        <v/>
      </c>
      <c r="B83" s="18" t="str">
        <f aca="false">IF(Wartungsplan!A79="","",Wartungsplan!B79)</f>
        <v/>
      </c>
      <c r="C83" s="18" t="str">
        <f aca="false">IF(Wartungsplan!A79="","",IF(Wartungsplan!L79="","",Wartungsplan!L79))</f>
        <v/>
      </c>
      <c r="D83" s="19" t="str">
        <f aca="false">IF(Wartungsplan!A79="","",Wartungsplan!S79)</f>
        <v/>
      </c>
      <c r="E83" s="20" t="str">
        <f aca="false">IF(OR($D83="",$C83="",$C83&lt;=0),"",IF(AND((($B$3-YEAR($D83))*12+(1-MONTH($D83)))&gt;=0,MOD((($B$3-YEAR($D83))*12+(1-MONTH($D83))),$C83)=0),"●",""))</f>
        <v/>
      </c>
      <c r="F83" s="20" t="str">
        <f aca="false">IF(OR($D83="",$C83="",$C83&lt;=0),"",IF(AND((($B$3-YEAR($D83))*12+(2-MONTH($D83)))&gt;=0,MOD((($B$3-YEAR($D83))*12+(2-MONTH($D83))),$C83)=0),"●",""))</f>
        <v/>
      </c>
      <c r="G83" s="20" t="str">
        <f aca="false">IF(OR($D83="",$C83="",$C83&lt;=0),"",IF(AND((($B$3-YEAR($D83))*12+(3-MONTH($D83)))&gt;=0,MOD((($B$3-YEAR($D83))*12+(3-MONTH($D83))),$C83)=0),"●",""))</f>
        <v/>
      </c>
      <c r="H83" s="20" t="str">
        <f aca="false">IF(OR($D83="",$C83="",$C83&lt;=0),"",IF(AND((($B$3-YEAR($D83))*12+(4-MONTH($D83)))&gt;=0,MOD((($B$3-YEAR($D83))*12+(4-MONTH($D83))),$C83)=0),"●",""))</f>
        <v/>
      </c>
      <c r="I83" s="20" t="str">
        <f aca="false">IF(OR($D83="",$C83="",$C83&lt;=0),"",IF(AND((($B$3-YEAR($D83))*12+(5-MONTH($D83)))&gt;=0,MOD((($B$3-YEAR($D83))*12+(5-MONTH($D83))),$C83)=0),"●",""))</f>
        <v/>
      </c>
      <c r="J83" s="20" t="str">
        <f aca="false">IF(OR($D83="",$C83="",$C83&lt;=0),"",IF(AND((($B$3-YEAR($D83))*12+(6-MONTH($D83)))&gt;=0,MOD((($B$3-YEAR($D83))*12+(6-MONTH($D83))),$C83)=0),"●",""))</f>
        <v/>
      </c>
      <c r="K83" s="20" t="str">
        <f aca="false">IF(OR($D83="",$C83="",$C83&lt;=0),"",IF(AND((($B$3-YEAR($D83))*12+(7-MONTH($D83)))&gt;=0,MOD((($B$3-YEAR($D83))*12+(7-MONTH($D83))),$C83)=0),"●",""))</f>
        <v/>
      </c>
      <c r="L83" s="20" t="str">
        <f aca="false">IF(OR($D83="",$C83="",$C83&lt;=0),"",IF(AND((($B$3-YEAR($D83))*12+(8-MONTH($D83)))&gt;=0,MOD((($B$3-YEAR($D83))*12+(8-MONTH($D83))),$C83)=0),"●",""))</f>
        <v/>
      </c>
      <c r="M83" s="20" t="str">
        <f aca="false">IF(OR($D83="",$C83="",$C83&lt;=0),"",IF(AND((($B$3-YEAR($D83))*12+(9-MONTH($D83)))&gt;=0,MOD((($B$3-YEAR($D83))*12+(9-MONTH($D83))),$C83)=0),"●",""))</f>
        <v/>
      </c>
      <c r="N83" s="20" t="str">
        <f aca="false">IF(OR($D83="",$C83="",$C83&lt;=0),"",IF(AND((($B$3-YEAR($D83))*12+(10-MONTH($D83)))&gt;=0,MOD((($B$3-YEAR($D83))*12+(10-MONTH($D83))),$C83)=0),"●",""))</f>
        <v/>
      </c>
      <c r="O83" s="20" t="str">
        <f aca="false">IF(OR($D83="",$C83="",$C83&lt;=0),"",IF(AND((($B$3-YEAR($D83))*12+(11-MONTH($D83)))&gt;=0,MOD((($B$3-YEAR($D83))*12+(11-MONTH($D83))),$C83)=0),"●",""))</f>
        <v/>
      </c>
      <c r="P83" s="20" t="str">
        <f aca="false">IF(OR($D83="",$C83="",$C83&lt;=0),"",IF(AND((($B$3-YEAR($D83))*12+(12-MONTH($D83)))&gt;=0,MOD((($B$3-YEAR($D83))*12+(12-MONTH($D83))),$C83)=0),"●",""))</f>
        <v/>
      </c>
      <c r="Q83" s="20" t="str">
        <f aca="false">IF($A83="","",COUNTIF(E83:P83,"●"))</f>
        <v/>
      </c>
    </row>
    <row r="84" customFormat="false" ht="15" hidden="false" customHeight="false" outlineLevel="0" collapsed="false">
      <c r="A84" s="18" t="str">
        <f aca="false">IF(Wartungsplan!A80="","",Wartungsplan!A80)</f>
        <v/>
      </c>
      <c r="B84" s="18" t="str">
        <f aca="false">IF(Wartungsplan!A80="","",Wartungsplan!B80)</f>
        <v/>
      </c>
      <c r="C84" s="18" t="str">
        <f aca="false">IF(Wartungsplan!A80="","",IF(Wartungsplan!L80="","",Wartungsplan!L80))</f>
        <v/>
      </c>
      <c r="D84" s="19" t="str">
        <f aca="false">IF(Wartungsplan!A80="","",Wartungsplan!S80)</f>
        <v/>
      </c>
      <c r="E84" s="20" t="str">
        <f aca="false">IF(OR($D84="",$C84="",$C84&lt;=0),"",IF(AND((($B$3-YEAR($D84))*12+(1-MONTH($D84)))&gt;=0,MOD((($B$3-YEAR($D84))*12+(1-MONTH($D84))),$C84)=0),"●",""))</f>
        <v/>
      </c>
      <c r="F84" s="20" t="str">
        <f aca="false">IF(OR($D84="",$C84="",$C84&lt;=0),"",IF(AND((($B$3-YEAR($D84))*12+(2-MONTH($D84)))&gt;=0,MOD((($B$3-YEAR($D84))*12+(2-MONTH($D84))),$C84)=0),"●",""))</f>
        <v/>
      </c>
      <c r="G84" s="20" t="str">
        <f aca="false">IF(OR($D84="",$C84="",$C84&lt;=0),"",IF(AND((($B$3-YEAR($D84))*12+(3-MONTH($D84)))&gt;=0,MOD((($B$3-YEAR($D84))*12+(3-MONTH($D84))),$C84)=0),"●",""))</f>
        <v/>
      </c>
      <c r="H84" s="20" t="str">
        <f aca="false">IF(OR($D84="",$C84="",$C84&lt;=0),"",IF(AND((($B$3-YEAR($D84))*12+(4-MONTH($D84)))&gt;=0,MOD((($B$3-YEAR($D84))*12+(4-MONTH($D84))),$C84)=0),"●",""))</f>
        <v/>
      </c>
      <c r="I84" s="20" t="str">
        <f aca="false">IF(OR($D84="",$C84="",$C84&lt;=0),"",IF(AND((($B$3-YEAR($D84))*12+(5-MONTH($D84)))&gt;=0,MOD((($B$3-YEAR($D84))*12+(5-MONTH($D84))),$C84)=0),"●",""))</f>
        <v/>
      </c>
      <c r="J84" s="20" t="str">
        <f aca="false">IF(OR($D84="",$C84="",$C84&lt;=0),"",IF(AND((($B$3-YEAR($D84))*12+(6-MONTH($D84)))&gt;=0,MOD((($B$3-YEAR($D84))*12+(6-MONTH($D84))),$C84)=0),"●",""))</f>
        <v/>
      </c>
      <c r="K84" s="20" t="str">
        <f aca="false">IF(OR($D84="",$C84="",$C84&lt;=0),"",IF(AND((($B$3-YEAR($D84))*12+(7-MONTH($D84)))&gt;=0,MOD((($B$3-YEAR($D84))*12+(7-MONTH($D84))),$C84)=0),"●",""))</f>
        <v/>
      </c>
      <c r="L84" s="20" t="str">
        <f aca="false">IF(OR($D84="",$C84="",$C84&lt;=0),"",IF(AND((($B$3-YEAR($D84))*12+(8-MONTH($D84)))&gt;=0,MOD((($B$3-YEAR($D84))*12+(8-MONTH($D84))),$C84)=0),"●",""))</f>
        <v/>
      </c>
      <c r="M84" s="20" t="str">
        <f aca="false">IF(OR($D84="",$C84="",$C84&lt;=0),"",IF(AND((($B$3-YEAR($D84))*12+(9-MONTH($D84)))&gt;=0,MOD((($B$3-YEAR($D84))*12+(9-MONTH($D84))),$C84)=0),"●",""))</f>
        <v/>
      </c>
      <c r="N84" s="20" t="str">
        <f aca="false">IF(OR($D84="",$C84="",$C84&lt;=0),"",IF(AND((($B$3-YEAR($D84))*12+(10-MONTH($D84)))&gt;=0,MOD((($B$3-YEAR($D84))*12+(10-MONTH($D84))),$C84)=0),"●",""))</f>
        <v/>
      </c>
      <c r="O84" s="20" t="str">
        <f aca="false">IF(OR($D84="",$C84="",$C84&lt;=0),"",IF(AND((($B$3-YEAR($D84))*12+(11-MONTH($D84)))&gt;=0,MOD((($B$3-YEAR($D84))*12+(11-MONTH($D84))),$C84)=0),"●",""))</f>
        <v/>
      </c>
      <c r="P84" s="20" t="str">
        <f aca="false">IF(OR($D84="",$C84="",$C84&lt;=0),"",IF(AND((($B$3-YEAR($D84))*12+(12-MONTH($D84)))&gt;=0,MOD((($B$3-YEAR($D84))*12+(12-MONTH($D84))),$C84)=0),"●",""))</f>
        <v/>
      </c>
      <c r="Q84" s="20" t="str">
        <f aca="false">IF($A84="","",COUNTIF(E84:P84,"●"))</f>
        <v/>
      </c>
    </row>
    <row r="85" customFormat="false" ht="15" hidden="false" customHeight="false" outlineLevel="0" collapsed="false">
      <c r="A85" s="18" t="str">
        <f aca="false">IF(Wartungsplan!A81="","",Wartungsplan!A81)</f>
        <v/>
      </c>
      <c r="B85" s="18" t="str">
        <f aca="false">IF(Wartungsplan!A81="","",Wartungsplan!B81)</f>
        <v/>
      </c>
      <c r="C85" s="18" t="str">
        <f aca="false">IF(Wartungsplan!A81="","",IF(Wartungsplan!L81="","",Wartungsplan!L81))</f>
        <v/>
      </c>
      <c r="D85" s="19" t="str">
        <f aca="false">IF(Wartungsplan!A81="","",Wartungsplan!S81)</f>
        <v/>
      </c>
      <c r="E85" s="20" t="str">
        <f aca="false">IF(OR($D85="",$C85="",$C85&lt;=0),"",IF(AND((($B$3-YEAR($D85))*12+(1-MONTH($D85)))&gt;=0,MOD((($B$3-YEAR($D85))*12+(1-MONTH($D85))),$C85)=0),"●",""))</f>
        <v/>
      </c>
      <c r="F85" s="20" t="str">
        <f aca="false">IF(OR($D85="",$C85="",$C85&lt;=0),"",IF(AND((($B$3-YEAR($D85))*12+(2-MONTH($D85)))&gt;=0,MOD((($B$3-YEAR($D85))*12+(2-MONTH($D85))),$C85)=0),"●",""))</f>
        <v/>
      </c>
      <c r="G85" s="20" t="str">
        <f aca="false">IF(OR($D85="",$C85="",$C85&lt;=0),"",IF(AND((($B$3-YEAR($D85))*12+(3-MONTH($D85)))&gt;=0,MOD((($B$3-YEAR($D85))*12+(3-MONTH($D85))),$C85)=0),"●",""))</f>
        <v/>
      </c>
      <c r="H85" s="20" t="str">
        <f aca="false">IF(OR($D85="",$C85="",$C85&lt;=0),"",IF(AND((($B$3-YEAR($D85))*12+(4-MONTH($D85)))&gt;=0,MOD((($B$3-YEAR($D85))*12+(4-MONTH($D85))),$C85)=0),"●",""))</f>
        <v/>
      </c>
      <c r="I85" s="20" t="str">
        <f aca="false">IF(OR($D85="",$C85="",$C85&lt;=0),"",IF(AND((($B$3-YEAR($D85))*12+(5-MONTH($D85)))&gt;=0,MOD((($B$3-YEAR($D85))*12+(5-MONTH($D85))),$C85)=0),"●",""))</f>
        <v/>
      </c>
      <c r="J85" s="20" t="str">
        <f aca="false">IF(OR($D85="",$C85="",$C85&lt;=0),"",IF(AND((($B$3-YEAR($D85))*12+(6-MONTH($D85)))&gt;=0,MOD((($B$3-YEAR($D85))*12+(6-MONTH($D85))),$C85)=0),"●",""))</f>
        <v/>
      </c>
      <c r="K85" s="20" t="str">
        <f aca="false">IF(OR($D85="",$C85="",$C85&lt;=0),"",IF(AND((($B$3-YEAR($D85))*12+(7-MONTH($D85)))&gt;=0,MOD((($B$3-YEAR($D85))*12+(7-MONTH($D85))),$C85)=0),"●",""))</f>
        <v/>
      </c>
      <c r="L85" s="20" t="str">
        <f aca="false">IF(OR($D85="",$C85="",$C85&lt;=0),"",IF(AND((($B$3-YEAR($D85))*12+(8-MONTH($D85)))&gt;=0,MOD((($B$3-YEAR($D85))*12+(8-MONTH($D85))),$C85)=0),"●",""))</f>
        <v/>
      </c>
      <c r="M85" s="20" t="str">
        <f aca="false">IF(OR($D85="",$C85="",$C85&lt;=0),"",IF(AND((($B$3-YEAR($D85))*12+(9-MONTH($D85)))&gt;=0,MOD((($B$3-YEAR($D85))*12+(9-MONTH($D85))),$C85)=0),"●",""))</f>
        <v/>
      </c>
      <c r="N85" s="20" t="str">
        <f aca="false">IF(OR($D85="",$C85="",$C85&lt;=0),"",IF(AND((($B$3-YEAR($D85))*12+(10-MONTH($D85)))&gt;=0,MOD((($B$3-YEAR($D85))*12+(10-MONTH($D85))),$C85)=0),"●",""))</f>
        <v/>
      </c>
      <c r="O85" s="20" t="str">
        <f aca="false">IF(OR($D85="",$C85="",$C85&lt;=0),"",IF(AND((($B$3-YEAR($D85))*12+(11-MONTH($D85)))&gt;=0,MOD((($B$3-YEAR($D85))*12+(11-MONTH($D85))),$C85)=0),"●",""))</f>
        <v/>
      </c>
      <c r="P85" s="20" t="str">
        <f aca="false">IF(OR($D85="",$C85="",$C85&lt;=0),"",IF(AND((($B$3-YEAR($D85))*12+(12-MONTH($D85)))&gt;=0,MOD((($B$3-YEAR($D85))*12+(12-MONTH($D85))),$C85)=0),"●",""))</f>
        <v/>
      </c>
      <c r="Q85" s="20" t="str">
        <f aca="false">IF($A85="","",COUNTIF(E85:P85,"●"))</f>
        <v/>
      </c>
    </row>
    <row r="86" customFormat="false" ht="15" hidden="false" customHeight="false" outlineLevel="0" collapsed="false">
      <c r="A86" s="18" t="str">
        <f aca="false">IF(Wartungsplan!A82="","",Wartungsplan!A82)</f>
        <v/>
      </c>
      <c r="B86" s="18" t="str">
        <f aca="false">IF(Wartungsplan!A82="","",Wartungsplan!B82)</f>
        <v/>
      </c>
      <c r="C86" s="18" t="str">
        <f aca="false">IF(Wartungsplan!A82="","",IF(Wartungsplan!L82="","",Wartungsplan!L82))</f>
        <v/>
      </c>
      <c r="D86" s="19" t="str">
        <f aca="false">IF(Wartungsplan!A82="","",Wartungsplan!S82)</f>
        <v/>
      </c>
      <c r="E86" s="20" t="str">
        <f aca="false">IF(OR($D86="",$C86="",$C86&lt;=0),"",IF(AND((($B$3-YEAR($D86))*12+(1-MONTH($D86)))&gt;=0,MOD((($B$3-YEAR($D86))*12+(1-MONTH($D86))),$C86)=0),"●",""))</f>
        <v/>
      </c>
      <c r="F86" s="20" t="str">
        <f aca="false">IF(OR($D86="",$C86="",$C86&lt;=0),"",IF(AND((($B$3-YEAR($D86))*12+(2-MONTH($D86)))&gt;=0,MOD((($B$3-YEAR($D86))*12+(2-MONTH($D86))),$C86)=0),"●",""))</f>
        <v/>
      </c>
      <c r="G86" s="20" t="str">
        <f aca="false">IF(OR($D86="",$C86="",$C86&lt;=0),"",IF(AND((($B$3-YEAR($D86))*12+(3-MONTH($D86)))&gt;=0,MOD((($B$3-YEAR($D86))*12+(3-MONTH($D86))),$C86)=0),"●",""))</f>
        <v/>
      </c>
      <c r="H86" s="20" t="str">
        <f aca="false">IF(OR($D86="",$C86="",$C86&lt;=0),"",IF(AND((($B$3-YEAR($D86))*12+(4-MONTH($D86)))&gt;=0,MOD((($B$3-YEAR($D86))*12+(4-MONTH($D86))),$C86)=0),"●",""))</f>
        <v/>
      </c>
      <c r="I86" s="20" t="str">
        <f aca="false">IF(OR($D86="",$C86="",$C86&lt;=0),"",IF(AND((($B$3-YEAR($D86))*12+(5-MONTH($D86)))&gt;=0,MOD((($B$3-YEAR($D86))*12+(5-MONTH($D86))),$C86)=0),"●",""))</f>
        <v/>
      </c>
      <c r="J86" s="20" t="str">
        <f aca="false">IF(OR($D86="",$C86="",$C86&lt;=0),"",IF(AND((($B$3-YEAR($D86))*12+(6-MONTH($D86)))&gt;=0,MOD((($B$3-YEAR($D86))*12+(6-MONTH($D86))),$C86)=0),"●",""))</f>
        <v/>
      </c>
      <c r="K86" s="20" t="str">
        <f aca="false">IF(OR($D86="",$C86="",$C86&lt;=0),"",IF(AND((($B$3-YEAR($D86))*12+(7-MONTH($D86)))&gt;=0,MOD((($B$3-YEAR($D86))*12+(7-MONTH($D86))),$C86)=0),"●",""))</f>
        <v/>
      </c>
      <c r="L86" s="20" t="str">
        <f aca="false">IF(OR($D86="",$C86="",$C86&lt;=0),"",IF(AND((($B$3-YEAR($D86))*12+(8-MONTH($D86)))&gt;=0,MOD((($B$3-YEAR($D86))*12+(8-MONTH($D86))),$C86)=0),"●",""))</f>
        <v/>
      </c>
      <c r="M86" s="20" t="str">
        <f aca="false">IF(OR($D86="",$C86="",$C86&lt;=0),"",IF(AND((($B$3-YEAR($D86))*12+(9-MONTH($D86)))&gt;=0,MOD((($B$3-YEAR($D86))*12+(9-MONTH($D86))),$C86)=0),"●",""))</f>
        <v/>
      </c>
      <c r="N86" s="20" t="str">
        <f aca="false">IF(OR($D86="",$C86="",$C86&lt;=0),"",IF(AND((($B$3-YEAR($D86))*12+(10-MONTH($D86)))&gt;=0,MOD((($B$3-YEAR($D86))*12+(10-MONTH($D86))),$C86)=0),"●",""))</f>
        <v/>
      </c>
      <c r="O86" s="20" t="str">
        <f aca="false">IF(OR($D86="",$C86="",$C86&lt;=0),"",IF(AND((($B$3-YEAR($D86))*12+(11-MONTH($D86)))&gt;=0,MOD((($B$3-YEAR($D86))*12+(11-MONTH($D86))),$C86)=0),"●",""))</f>
        <v/>
      </c>
      <c r="P86" s="20" t="str">
        <f aca="false">IF(OR($D86="",$C86="",$C86&lt;=0),"",IF(AND((($B$3-YEAR($D86))*12+(12-MONTH($D86)))&gt;=0,MOD((($B$3-YEAR($D86))*12+(12-MONTH($D86))),$C86)=0),"●",""))</f>
        <v/>
      </c>
      <c r="Q86" s="20" t="str">
        <f aca="false">IF($A86="","",COUNTIF(E86:P86,"●"))</f>
        <v/>
      </c>
    </row>
    <row r="87" customFormat="false" ht="15" hidden="false" customHeight="false" outlineLevel="0" collapsed="false">
      <c r="A87" s="18" t="str">
        <f aca="false">IF(Wartungsplan!A83="","",Wartungsplan!A83)</f>
        <v/>
      </c>
      <c r="B87" s="18" t="str">
        <f aca="false">IF(Wartungsplan!A83="","",Wartungsplan!B83)</f>
        <v/>
      </c>
      <c r="C87" s="18" t="str">
        <f aca="false">IF(Wartungsplan!A83="","",IF(Wartungsplan!L83="","",Wartungsplan!L83))</f>
        <v/>
      </c>
      <c r="D87" s="19" t="str">
        <f aca="false">IF(Wartungsplan!A83="","",Wartungsplan!S83)</f>
        <v/>
      </c>
      <c r="E87" s="20" t="str">
        <f aca="false">IF(OR($D87="",$C87="",$C87&lt;=0),"",IF(AND((($B$3-YEAR($D87))*12+(1-MONTH($D87)))&gt;=0,MOD((($B$3-YEAR($D87))*12+(1-MONTH($D87))),$C87)=0),"●",""))</f>
        <v/>
      </c>
      <c r="F87" s="20" t="str">
        <f aca="false">IF(OR($D87="",$C87="",$C87&lt;=0),"",IF(AND((($B$3-YEAR($D87))*12+(2-MONTH($D87)))&gt;=0,MOD((($B$3-YEAR($D87))*12+(2-MONTH($D87))),$C87)=0),"●",""))</f>
        <v/>
      </c>
      <c r="G87" s="20" t="str">
        <f aca="false">IF(OR($D87="",$C87="",$C87&lt;=0),"",IF(AND((($B$3-YEAR($D87))*12+(3-MONTH($D87)))&gt;=0,MOD((($B$3-YEAR($D87))*12+(3-MONTH($D87))),$C87)=0),"●",""))</f>
        <v/>
      </c>
      <c r="H87" s="20" t="str">
        <f aca="false">IF(OR($D87="",$C87="",$C87&lt;=0),"",IF(AND((($B$3-YEAR($D87))*12+(4-MONTH($D87)))&gt;=0,MOD((($B$3-YEAR($D87))*12+(4-MONTH($D87))),$C87)=0),"●",""))</f>
        <v/>
      </c>
      <c r="I87" s="20" t="str">
        <f aca="false">IF(OR($D87="",$C87="",$C87&lt;=0),"",IF(AND((($B$3-YEAR($D87))*12+(5-MONTH($D87)))&gt;=0,MOD((($B$3-YEAR($D87))*12+(5-MONTH($D87))),$C87)=0),"●",""))</f>
        <v/>
      </c>
      <c r="J87" s="20" t="str">
        <f aca="false">IF(OR($D87="",$C87="",$C87&lt;=0),"",IF(AND((($B$3-YEAR($D87))*12+(6-MONTH($D87)))&gt;=0,MOD((($B$3-YEAR($D87))*12+(6-MONTH($D87))),$C87)=0),"●",""))</f>
        <v/>
      </c>
      <c r="K87" s="20" t="str">
        <f aca="false">IF(OR($D87="",$C87="",$C87&lt;=0),"",IF(AND((($B$3-YEAR($D87))*12+(7-MONTH($D87)))&gt;=0,MOD((($B$3-YEAR($D87))*12+(7-MONTH($D87))),$C87)=0),"●",""))</f>
        <v/>
      </c>
      <c r="L87" s="20" t="str">
        <f aca="false">IF(OR($D87="",$C87="",$C87&lt;=0),"",IF(AND((($B$3-YEAR($D87))*12+(8-MONTH($D87)))&gt;=0,MOD((($B$3-YEAR($D87))*12+(8-MONTH($D87))),$C87)=0),"●",""))</f>
        <v/>
      </c>
      <c r="M87" s="20" t="str">
        <f aca="false">IF(OR($D87="",$C87="",$C87&lt;=0),"",IF(AND((($B$3-YEAR($D87))*12+(9-MONTH($D87)))&gt;=0,MOD((($B$3-YEAR($D87))*12+(9-MONTH($D87))),$C87)=0),"●",""))</f>
        <v/>
      </c>
      <c r="N87" s="20" t="str">
        <f aca="false">IF(OR($D87="",$C87="",$C87&lt;=0),"",IF(AND((($B$3-YEAR($D87))*12+(10-MONTH($D87)))&gt;=0,MOD((($B$3-YEAR($D87))*12+(10-MONTH($D87))),$C87)=0),"●",""))</f>
        <v/>
      </c>
      <c r="O87" s="20" t="str">
        <f aca="false">IF(OR($D87="",$C87="",$C87&lt;=0),"",IF(AND((($B$3-YEAR($D87))*12+(11-MONTH($D87)))&gt;=0,MOD((($B$3-YEAR($D87))*12+(11-MONTH($D87))),$C87)=0),"●",""))</f>
        <v/>
      </c>
      <c r="P87" s="20" t="str">
        <f aca="false">IF(OR($D87="",$C87="",$C87&lt;=0),"",IF(AND((($B$3-YEAR($D87))*12+(12-MONTH($D87)))&gt;=0,MOD((($B$3-YEAR($D87))*12+(12-MONTH($D87))),$C87)=0),"●",""))</f>
        <v/>
      </c>
      <c r="Q87" s="20" t="str">
        <f aca="false">IF($A87="","",COUNTIF(E87:P87,"●"))</f>
        <v/>
      </c>
    </row>
    <row r="88" customFormat="false" ht="15" hidden="false" customHeight="false" outlineLevel="0" collapsed="false">
      <c r="A88" s="18" t="str">
        <f aca="false">IF(Wartungsplan!A84="","",Wartungsplan!A84)</f>
        <v/>
      </c>
      <c r="B88" s="18" t="str">
        <f aca="false">IF(Wartungsplan!A84="","",Wartungsplan!B84)</f>
        <v/>
      </c>
      <c r="C88" s="18" t="str">
        <f aca="false">IF(Wartungsplan!A84="","",IF(Wartungsplan!L84="","",Wartungsplan!L84))</f>
        <v/>
      </c>
      <c r="D88" s="19" t="str">
        <f aca="false">IF(Wartungsplan!A84="","",Wartungsplan!S84)</f>
        <v/>
      </c>
      <c r="E88" s="20" t="str">
        <f aca="false">IF(OR($D88="",$C88="",$C88&lt;=0),"",IF(AND((($B$3-YEAR($D88))*12+(1-MONTH($D88)))&gt;=0,MOD((($B$3-YEAR($D88))*12+(1-MONTH($D88))),$C88)=0),"●",""))</f>
        <v/>
      </c>
      <c r="F88" s="20" t="str">
        <f aca="false">IF(OR($D88="",$C88="",$C88&lt;=0),"",IF(AND((($B$3-YEAR($D88))*12+(2-MONTH($D88)))&gt;=0,MOD((($B$3-YEAR($D88))*12+(2-MONTH($D88))),$C88)=0),"●",""))</f>
        <v/>
      </c>
      <c r="G88" s="20" t="str">
        <f aca="false">IF(OR($D88="",$C88="",$C88&lt;=0),"",IF(AND((($B$3-YEAR($D88))*12+(3-MONTH($D88)))&gt;=0,MOD((($B$3-YEAR($D88))*12+(3-MONTH($D88))),$C88)=0),"●",""))</f>
        <v/>
      </c>
      <c r="H88" s="20" t="str">
        <f aca="false">IF(OR($D88="",$C88="",$C88&lt;=0),"",IF(AND((($B$3-YEAR($D88))*12+(4-MONTH($D88)))&gt;=0,MOD((($B$3-YEAR($D88))*12+(4-MONTH($D88))),$C88)=0),"●",""))</f>
        <v/>
      </c>
      <c r="I88" s="20" t="str">
        <f aca="false">IF(OR($D88="",$C88="",$C88&lt;=0),"",IF(AND((($B$3-YEAR($D88))*12+(5-MONTH($D88)))&gt;=0,MOD((($B$3-YEAR($D88))*12+(5-MONTH($D88))),$C88)=0),"●",""))</f>
        <v/>
      </c>
      <c r="J88" s="20" t="str">
        <f aca="false">IF(OR($D88="",$C88="",$C88&lt;=0),"",IF(AND((($B$3-YEAR($D88))*12+(6-MONTH($D88)))&gt;=0,MOD((($B$3-YEAR($D88))*12+(6-MONTH($D88))),$C88)=0),"●",""))</f>
        <v/>
      </c>
      <c r="K88" s="20" t="str">
        <f aca="false">IF(OR($D88="",$C88="",$C88&lt;=0),"",IF(AND((($B$3-YEAR($D88))*12+(7-MONTH($D88)))&gt;=0,MOD((($B$3-YEAR($D88))*12+(7-MONTH($D88))),$C88)=0),"●",""))</f>
        <v/>
      </c>
      <c r="L88" s="20" t="str">
        <f aca="false">IF(OR($D88="",$C88="",$C88&lt;=0),"",IF(AND((($B$3-YEAR($D88))*12+(8-MONTH($D88)))&gt;=0,MOD((($B$3-YEAR($D88))*12+(8-MONTH($D88))),$C88)=0),"●",""))</f>
        <v/>
      </c>
      <c r="M88" s="20" t="str">
        <f aca="false">IF(OR($D88="",$C88="",$C88&lt;=0),"",IF(AND((($B$3-YEAR($D88))*12+(9-MONTH($D88)))&gt;=0,MOD((($B$3-YEAR($D88))*12+(9-MONTH($D88))),$C88)=0),"●",""))</f>
        <v/>
      </c>
      <c r="N88" s="20" t="str">
        <f aca="false">IF(OR($D88="",$C88="",$C88&lt;=0),"",IF(AND((($B$3-YEAR($D88))*12+(10-MONTH($D88)))&gt;=0,MOD((($B$3-YEAR($D88))*12+(10-MONTH($D88))),$C88)=0),"●",""))</f>
        <v/>
      </c>
      <c r="O88" s="20" t="str">
        <f aca="false">IF(OR($D88="",$C88="",$C88&lt;=0),"",IF(AND((($B$3-YEAR($D88))*12+(11-MONTH($D88)))&gt;=0,MOD((($B$3-YEAR($D88))*12+(11-MONTH($D88))),$C88)=0),"●",""))</f>
        <v/>
      </c>
      <c r="P88" s="20" t="str">
        <f aca="false">IF(OR($D88="",$C88="",$C88&lt;=0),"",IF(AND((($B$3-YEAR($D88))*12+(12-MONTH($D88)))&gt;=0,MOD((($B$3-YEAR($D88))*12+(12-MONTH($D88))),$C88)=0),"●",""))</f>
        <v/>
      </c>
      <c r="Q88" s="20" t="str">
        <f aca="false">IF($A88="","",COUNTIF(E88:P88,"●"))</f>
        <v/>
      </c>
    </row>
    <row r="89" customFormat="false" ht="15" hidden="false" customHeight="false" outlineLevel="0" collapsed="false">
      <c r="A89" s="18" t="str">
        <f aca="false">IF(Wartungsplan!A85="","",Wartungsplan!A85)</f>
        <v/>
      </c>
      <c r="B89" s="18" t="str">
        <f aca="false">IF(Wartungsplan!A85="","",Wartungsplan!B85)</f>
        <v/>
      </c>
      <c r="C89" s="18" t="str">
        <f aca="false">IF(Wartungsplan!A85="","",IF(Wartungsplan!L85="","",Wartungsplan!L85))</f>
        <v/>
      </c>
      <c r="D89" s="19" t="str">
        <f aca="false">IF(Wartungsplan!A85="","",Wartungsplan!S85)</f>
        <v/>
      </c>
      <c r="E89" s="20" t="str">
        <f aca="false">IF(OR($D89="",$C89="",$C89&lt;=0),"",IF(AND((($B$3-YEAR($D89))*12+(1-MONTH($D89)))&gt;=0,MOD((($B$3-YEAR($D89))*12+(1-MONTH($D89))),$C89)=0),"●",""))</f>
        <v/>
      </c>
      <c r="F89" s="20" t="str">
        <f aca="false">IF(OR($D89="",$C89="",$C89&lt;=0),"",IF(AND((($B$3-YEAR($D89))*12+(2-MONTH($D89)))&gt;=0,MOD((($B$3-YEAR($D89))*12+(2-MONTH($D89))),$C89)=0),"●",""))</f>
        <v/>
      </c>
      <c r="G89" s="20" t="str">
        <f aca="false">IF(OR($D89="",$C89="",$C89&lt;=0),"",IF(AND((($B$3-YEAR($D89))*12+(3-MONTH($D89)))&gt;=0,MOD((($B$3-YEAR($D89))*12+(3-MONTH($D89))),$C89)=0),"●",""))</f>
        <v/>
      </c>
      <c r="H89" s="20" t="str">
        <f aca="false">IF(OR($D89="",$C89="",$C89&lt;=0),"",IF(AND((($B$3-YEAR($D89))*12+(4-MONTH($D89)))&gt;=0,MOD((($B$3-YEAR($D89))*12+(4-MONTH($D89))),$C89)=0),"●",""))</f>
        <v/>
      </c>
      <c r="I89" s="20" t="str">
        <f aca="false">IF(OR($D89="",$C89="",$C89&lt;=0),"",IF(AND((($B$3-YEAR($D89))*12+(5-MONTH($D89)))&gt;=0,MOD((($B$3-YEAR($D89))*12+(5-MONTH($D89))),$C89)=0),"●",""))</f>
        <v/>
      </c>
      <c r="J89" s="20" t="str">
        <f aca="false">IF(OR($D89="",$C89="",$C89&lt;=0),"",IF(AND((($B$3-YEAR($D89))*12+(6-MONTH($D89)))&gt;=0,MOD((($B$3-YEAR($D89))*12+(6-MONTH($D89))),$C89)=0),"●",""))</f>
        <v/>
      </c>
      <c r="K89" s="20" t="str">
        <f aca="false">IF(OR($D89="",$C89="",$C89&lt;=0),"",IF(AND((($B$3-YEAR($D89))*12+(7-MONTH($D89)))&gt;=0,MOD((($B$3-YEAR($D89))*12+(7-MONTH($D89))),$C89)=0),"●",""))</f>
        <v/>
      </c>
      <c r="L89" s="20" t="str">
        <f aca="false">IF(OR($D89="",$C89="",$C89&lt;=0),"",IF(AND((($B$3-YEAR($D89))*12+(8-MONTH($D89)))&gt;=0,MOD((($B$3-YEAR($D89))*12+(8-MONTH($D89))),$C89)=0),"●",""))</f>
        <v/>
      </c>
      <c r="M89" s="20" t="str">
        <f aca="false">IF(OR($D89="",$C89="",$C89&lt;=0),"",IF(AND((($B$3-YEAR($D89))*12+(9-MONTH($D89)))&gt;=0,MOD((($B$3-YEAR($D89))*12+(9-MONTH($D89))),$C89)=0),"●",""))</f>
        <v/>
      </c>
      <c r="N89" s="20" t="str">
        <f aca="false">IF(OR($D89="",$C89="",$C89&lt;=0),"",IF(AND((($B$3-YEAR($D89))*12+(10-MONTH($D89)))&gt;=0,MOD((($B$3-YEAR($D89))*12+(10-MONTH($D89))),$C89)=0),"●",""))</f>
        <v/>
      </c>
      <c r="O89" s="20" t="str">
        <f aca="false">IF(OR($D89="",$C89="",$C89&lt;=0),"",IF(AND((($B$3-YEAR($D89))*12+(11-MONTH($D89)))&gt;=0,MOD((($B$3-YEAR($D89))*12+(11-MONTH($D89))),$C89)=0),"●",""))</f>
        <v/>
      </c>
      <c r="P89" s="20" t="str">
        <f aca="false">IF(OR($D89="",$C89="",$C89&lt;=0),"",IF(AND((($B$3-YEAR($D89))*12+(12-MONTH($D89)))&gt;=0,MOD((($B$3-YEAR($D89))*12+(12-MONTH($D89))),$C89)=0),"●",""))</f>
        <v/>
      </c>
      <c r="Q89" s="20" t="str">
        <f aca="false">IF($A89="","",COUNTIF(E89:P89,"●"))</f>
        <v/>
      </c>
    </row>
    <row r="90" customFormat="false" ht="15" hidden="false" customHeight="false" outlineLevel="0" collapsed="false">
      <c r="A90" s="18" t="str">
        <f aca="false">IF(Wartungsplan!A86="","",Wartungsplan!A86)</f>
        <v/>
      </c>
      <c r="B90" s="18" t="str">
        <f aca="false">IF(Wartungsplan!A86="","",Wartungsplan!B86)</f>
        <v/>
      </c>
      <c r="C90" s="18" t="str">
        <f aca="false">IF(Wartungsplan!A86="","",IF(Wartungsplan!L86="","",Wartungsplan!L86))</f>
        <v/>
      </c>
      <c r="D90" s="19" t="str">
        <f aca="false">IF(Wartungsplan!A86="","",Wartungsplan!S86)</f>
        <v/>
      </c>
      <c r="E90" s="20" t="str">
        <f aca="false">IF(OR($D90="",$C90="",$C90&lt;=0),"",IF(AND((($B$3-YEAR($D90))*12+(1-MONTH($D90)))&gt;=0,MOD((($B$3-YEAR($D90))*12+(1-MONTH($D90))),$C90)=0),"●",""))</f>
        <v/>
      </c>
      <c r="F90" s="20" t="str">
        <f aca="false">IF(OR($D90="",$C90="",$C90&lt;=0),"",IF(AND((($B$3-YEAR($D90))*12+(2-MONTH($D90)))&gt;=0,MOD((($B$3-YEAR($D90))*12+(2-MONTH($D90))),$C90)=0),"●",""))</f>
        <v/>
      </c>
      <c r="G90" s="20" t="str">
        <f aca="false">IF(OR($D90="",$C90="",$C90&lt;=0),"",IF(AND((($B$3-YEAR($D90))*12+(3-MONTH($D90)))&gt;=0,MOD((($B$3-YEAR($D90))*12+(3-MONTH($D90))),$C90)=0),"●",""))</f>
        <v/>
      </c>
      <c r="H90" s="20" t="str">
        <f aca="false">IF(OR($D90="",$C90="",$C90&lt;=0),"",IF(AND((($B$3-YEAR($D90))*12+(4-MONTH($D90)))&gt;=0,MOD((($B$3-YEAR($D90))*12+(4-MONTH($D90))),$C90)=0),"●",""))</f>
        <v/>
      </c>
      <c r="I90" s="20" t="str">
        <f aca="false">IF(OR($D90="",$C90="",$C90&lt;=0),"",IF(AND((($B$3-YEAR($D90))*12+(5-MONTH($D90)))&gt;=0,MOD((($B$3-YEAR($D90))*12+(5-MONTH($D90))),$C90)=0),"●",""))</f>
        <v/>
      </c>
      <c r="J90" s="20" t="str">
        <f aca="false">IF(OR($D90="",$C90="",$C90&lt;=0),"",IF(AND((($B$3-YEAR($D90))*12+(6-MONTH($D90)))&gt;=0,MOD((($B$3-YEAR($D90))*12+(6-MONTH($D90))),$C90)=0),"●",""))</f>
        <v/>
      </c>
      <c r="K90" s="20" t="str">
        <f aca="false">IF(OR($D90="",$C90="",$C90&lt;=0),"",IF(AND((($B$3-YEAR($D90))*12+(7-MONTH($D90)))&gt;=0,MOD((($B$3-YEAR($D90))*12+(7-MONTH($D90))),$C90)=0),"●",""))</f>
        <v/>
      </c>
      <c r="L90" s="20" t="str">
        <f aca="false">IF(OR($D90="",$C90="",$C90&lt;=0),"",IF(AND((($B$3-YEAR($D90))*12+(8-MONTH($D90)))&gt;=0,MOD((($B$3-YEAR($D90))*12+(8-MONTH($D90))),$C90)=0),"●",""))</f>
        <v/>
      </c>
      <c r="M90" s="20" t="str">
        <f aca="false">IF(OR($D90="",$C90="",$C90&lt;=0),"",IF(AND((($B$3-YEAR($D90))*12+(9-MONTH($D90)))&gt;=0,MOD((($B$3-YEAR($D90))*12+(9-MONTH($D90))),$C90)=0),"●",""))</f>
        <v/>
      </c>
      <c r="N90" s="20" t="str">
        <f aca="false">IF(OR($D90="",$C90="",$C90&lt;=0),"",IF(AND((($B$3-YEAR($D90))*12+(10-MONTH($D90)))&gt;=0,MOD((($B$3-YEAR($D90))*12+(10-MONTH($D90))),$C90)=0),"●",""))</f>
        <v/>
      </c>
      <c r="O90" s="20" t="str">
        <f aca="false">IF(OR($D90="",$C90="",$C90&lt;=0),"",IF(AND((($B$3-YEAR($D90))*12+(11-MONTH($D90)))&gt;=0,MOD((($B$3-YEAR($D90))*12+(11-MONTH($D90))),$C90)=0),"●",""))</f>
        <v/>
      </c>
      <c r="P90" s="20" t="str">
        <f aca="false">IF(OR($D90="",$C90="",$C90&lt;=0),"",IF(AND((($B$3-YEAR($D90))*12+(12-MONTH($D90)))&gt;=0,MOD((($B$3-YEAR($D90))*12+(12-MONTH($D90))),$C90)=0),"●",""))</f>
        <v/>
      </c>
      <c r="Q90" s="20" t="str">
        <f aca="false">IF($A90="","",COUNTIF(E90:P90,"●"))</f>
        <v/>
      </c>
    </row>
    <row r="91" customFormat="false" ht="15" hidden="false" customHeight="false" outlineLevel="0" collapsed="false">
      <c r="A91" s="18" t="str">
        <f aca="false">IF(Wartungsplan!A87="","",Wartungsplan!A87)</f>
        <v/>
      </c>
      <c r="B91" s="18" t="str">
        <f aca="false">IF(Wartungsplan!A87="","",Wartungsplan!B87)</f>
        <v/>
      </c>
      <c r="C91" s="18" t="str">
        <f aca="false">IF(Wartungsplan!A87="","",IF(Wartungsplan!L87="","",Wartungsplan!L87))</f>
        <v/>
      </c>
      <c r="D91" s="19" t="str">
        <f aca="false">IF(Wartungsplan!A87="","",Wartungsplan!S87)</f>
        <v/>
      </c>
      <c r="E91" s="20" t="str">
        <f aca="false">IF(OR($D91="",$C91="",$C91&lt;=0),"",IF(AND((($B$3-YEAR($D91))*12+(1-MONTH($D91)))&gt;=0,MOD((($B$3-YEAR($D91))*12+(1-MONTH($D91))),$C91)=0),"●",""))</f>
        <v/>
      </c>
      <c r="F91" s="20" t="str">
        <f aca="false">IF(OR($D91="",$C91="",$C91&lt;=0),"",IF(AND((($B$3-YEAR($D91))*12+(2-MONTH($D91)))&gt;=0,MOD((($B$3-YEAR($D91))*12+(2-MONTH($D91))),$C91)=0),"●",""))</f>
        <v/>
      </c>
      <c r="G91" s="20" t="str">
        <f aca="false">IF(OR($D91="",$C91="",$C91&lt;=0),"",IF(AND((($B$3-YEAR($D91))*12+(3-MONTH($D91)))&gt;=0,MOD((($B$3-YEAR($D91))*12+(3-MONTH($D91))),$C91)=0),"●",""))</f>
        <v/>
      </c>
      <c r="H91" s="20" t="str">
        <f aca="false">IF(OR($D91="",$C91="",$C91&lt;=0),"",IF(AND((($B$3-YEAR($D91))*12+(4-MONTH($D91)))&gt;=0,MOD((($B$3-YEAR($D91))*12+(4-MONTH($D91))),$C91)=0),"●",""))</f>
        <v/>
      </c>
      <c r="I91" s="20" t="str">
        <f aca="false">IF(OR($D91="",$C91="",$C91&lt;=0),"",IF(AND((($B$3-YEAR($D91))*12+(5-MONTH($D91)))&gt;=0,MOD((($B$3-YEAR($D91))*12+(5-MONTH($D91))),$C91)=0),"●",""))</f>
        <v/>
      </c>
      <c r="J91" s="20" t="str">
        <f aca="false">IF(OR($D91="",$C91="",$C91&lt;=0),"",IF(AND((($B$3-YEAR($D91))*12+(6-MONTH($D91)))&gt;=0,MOD((($B$3-YEAR($D91))*12+(6-MONTH($D91))),$C91)=0),"●",""))</f>
        <v/>
      </c>
      <c r="K91" s="20" t="str">
        <f aca="false">IF(OR($D91="",$C91="",$C91&lt;=0),"",IF(AND((($B$3-YEAR($D91))*12+(7-MONTH($D91)))&gt;=0,MOD((($B$3-YEAR($D91))*12+(7-MONTH($D91))),$C91)=0),"●",""))</f>
        <v/>
      </c>
      <c r="L91" s="20" t="str">
        <f aca="false">IF(OR($D91="",$C91="",$C91&lt;=0),"",IF(AND((($B$3-YEAR($D91))*12+(8-MONTH($D91)))&gt;=0,MOD((($B$3-YEAR($D91))*12+(8-MONTH($D91))),$C91)=0),"●",""))</f>
        <v/>
      </c>
      <c r="M91" s="20" t="str">
        <f aca="false">IF(OR($D91="",$C91="",$C91&lt;=0),"",IF(AND((($B$3-YEAR($D91))*12+(9-MONTH($D91)))&gt;=0,MOD((($B$3-YEAR($D91))*12+(9-MONTH($D91))),$C91)=0),"●",""))</f>
        <v/>
      </c>
      <c r="N91" s="20" t="str">
        <f aca="false">IF(OR($D91="",$C91="",$C91&lt;=0),"",IF(AND((($B$3-YEAR($D91))*12+(10-MONTH($D91)))&gt;=0,MOD((($B$3-YEAR($D91))*12+(10-MONTH($D91))),$C91)=0),"●",""))</f>
        <v/>
      </c>
      <c r="O91" s="20" t="str">
        <f aca="false">IF(OR($D91="",$C91="",$C91&lt;=0),"",IF(AND((($B$3-YEAR($D91))*12+(11-MONTH($D91)))&gt;=0,MOD((($B$3-YEAR($D91))*12+(11-MONTH($D91))),$C91)=0),"●",""))</f>
        <v/>
      </c>
      <c r="P91" s="20" t="str">
        <f aca="false">IF(OR($D91="",$C91="",$C91&lt;=0),"",IF(AND((($B$3-YEAR($D91))*12+(12-MONTH($D91)))&gt;=0,MOD((($B$3-YEAR($D91))*12+(12-MONTH($D91))),$C91)=0),"●",""))</f>
        <v/>
      </c>
      <c r="Q91" s="20" t="str">
        <f aca="false">IF($A91="","",COUNTIF(E91:P91,"●"))</f>
        <v/>
      </c>
    </row>
    <row r="92" customFormat="false" ht="15" hidden="false" customHeight="false" outlineLevel="0" collapsed="false">
      <c r="A92" s="18" t="str">
        <f aca="false">IF(Wartungsplan!A88="","",Wartungsplan!A88)</f>
        <v/>
      </c>
      <c r="B92" s="18" t="str">
        <f aca="false">IF(Wartungsplan!A88="","",Wartungsplan!B88)</f>
        <v/>
      </c>
      <c r="C92" s="18" t="str">
        <f aca="false">IF(Wartungsplan!A88="","",IF(Wartungsplan!L88="","",Wartungsplan!L88))</f>
        <v/>
      </c>
      <c r="D92" s="19" t="str">
        <f aca="false">IF(Wartungsplan!A88="","",Wartungsplan!S88)</f>
        <v/>
      </c>
      <c r="E92" s="20" t="str">
        <f aca="false">IF(OR($D92="",$C92="",$C92&lt;=0),"",IF(AND((($B$3-YEAR($D92))*12+(1-MONTH($D92)))&gt;=0,MOD((($B$3-YEAR($D92))*12+(1-MONTH($D92))),$C92)=0),"●",""))</f>
        <v/>
      </c>
      <c r="F92" s="20" t="str">
        <f aca="false">IF(OR($D92="",$C92="",$C92&lt;=0),"",IF(AND((($B$3-YEAR($D92))*12+(2-MONTH($D92)))&gt;=0,MOD((($B$3-YEAR($D92))*12+(2-MONTH($D92))),$C92)=0),"●",""))</f>
        <v/>
      </c>
      <c r="G92" s="20" t="str">
        <f aca="false">IF(OR($D92="",$C92="",$C92&lt;=0),"",IF(AND((($B$3-YEAR($D92))*12+(3-MONTH($D92)))&gt;=0,MOD((($B$3-YEAR($D92))*12+(3-MONTH($D92))),$C92)=0),"●",""))</f>
        <v/>
      </c>
      <c r="H92" s="20" t="str">
        <f aca="false">IF(OR($D92="",$C92="",$C92&lt;=0),"",IF(AND((($B$3-YEAR($D92))*12+(4-MONTH($D92)))&gt;=0,MOD((($B$3-YEAR($D92))*12+(4-MONTH($D92))),$C92)=0),"●",""))</f>
        <v/>
      </c>
      <c r="I92" s="20" t="str">
        <f aca="false">IF(OR($D92="",$C92="",$C92&lt;=0),"",IF(AND((($B$3-YEAR($D92))*12+(5-MONTH($D92)))&gt;=0,MOD((($B$3-YEAR($D92))*12+(5-MONTH($D92))),$C92)=0),"●",""))</f>
        <v/>
      </c>
      <c r="J92" s="20" t="str">
        <f aca="false">IF(OR($D92="",$C92="",$C92&lt;=0),"",IF(AND((($B$3-YEAR($D92))*12+(6-MONTH($D92)))&gt;=0,MOD((($B$3-YEAR($D92))*12+(6-MONTH($D92))),$C92)=0),"●",""))</f>
        <v/>
      </c>
      <c r="K92" s="20" t="str">
        <f aca="false">IF(OR($D92="",$C92="",$C92&lt;=0),"",IF(AND((($B$3-YEAR($D92))*12+(7-MONTH($D92)))&gt;=0,MOD((($B$3-YEAR($D92))*12+(7-MONTH($D92))),$C92)=0),"●",""))</f>
        <v/>
      </c>
      <c r="L92" s="20" t="str">
        <f aca="false">IF(OR($D92="",$C92="",$C92&lt;=0),"",IF(AND((($B$3-YEAR($D92))*12+(8-MONTH($D92)))&gt;=0,MOD((($B$3-YEAR($D92))*12+(8-MONTH($D92))),$C92)=0),"●",""))</f>
        <v/>
      </c>
      <c r="M92" s="20" t="str">
        <f aca="false">IF(OR($D92="",$C92="",$C92&lt;=0),"",IF(AND((($B$3-YEAR($D92))*12+(9-MONTH($D92)))&gt;=0,MOD((($B$3-YEAR($D92))*12+(9-MONTH($D92))),$C92)=0),"●",""))</f>
        <v/>
      </c>
      <c r="N92" s="20" t="str">
        <f aca="false">IF(OR($D92="",$C92="",$C92&lt;=0),"",IF(AND((($B$3-YEAR($D92))*12+(10-MONTH($D92)))&gt;=0,MOD((($B$3-YEAR($D92))*12+(10-MONTH($D92))),$C92)=0),"●",""))</f>
        <v/>
      </c>
      <c r="O92" s="20" t="str">
        <f aca="false">IF(OR($D92="",$C92="",$C92&lt;=0),"",IF(AND((($B$3-YEAR($D92))*12+(11-MONTH($D92)))&gt;=0,MOD((($B$3-YEAR($D92))*12+(11-MONTH($D92))),$C92)=0),"●",""))</f>
        <v/>
      </c>
      <c r="P92" s="20" t="str">
        <f aca="false">IF(OR($D92="",$C92="",$C92&lt;=0),"",IF(AND((($B$3-YEAR($D92))*12+(12-MONTH($D92)))&gt;=0,MOD((($B$3-YEAR($D92))*12+(12-MONTH($D92))),$C92)=0),"●",""))</f>
        <v/>
      </c>
      <c r="Q92" s="20" t="str">
        <f aca="false">IF($A92="","",COUNTIF(E92:P92,"●"))</f>
        <v/>
      </c>
    </row>
    <row r="93" customFormat="false" ht="15" hidden="false" customHeight="false" outlineLevel="0" collapsed="false">
      <c r="A93" s="18" t="str">
        <f aca="false">IF(Wartungsplan!A89="","",Wartungsplan!A89)</f>
        <v/>
      </c>
      <c r="B93" s="18" t="str">
        <f aca="false">IF(Wartungsplan!A89="","",Wartungsplan!B89)</f>
        <v/>
      </c>
      <c r="C93" s="18" t="str">
        <f aca="false">IF(Wartungsplan!A89="","",IF(Wartungsplan!L89="","",Wartungsplan!L89))</f>
        <v/>
      </c>
      <c r="D93" s="19" t="str">
        <f aca="false">IF(Wartungsplan!A89="","",Wartungsplan!S89)</f>
        <v/>
      </c>
      <c r="E93" s="20" t="str">
        <f aca="false">IF(OR($D93="",$C93="",$C93&lt;=0),"",IF(AND((($B$3-YEAR($D93))*12+(1-MONTH($D93)))&gt;=0,MOD((($B$3-YEAR($D93))*12+(1-MONTH($D93))),$C93)=0),"●",""))</f>
        <v/>
      </c>
      <c r="F93" s="20" t="str">
        <f aca="false">IF(OR($D93="",$C93="",$C93&lt;=0),"",IF(AND((($B$3-YEAR($D93))*12+(2-MONTH($D93)))&gt;=0,MOD((($B$3-YEAR($D93))*12+(2-MONTH($D93))),$C93)=0),"●",""))</f>
        <v/>
      </c>
      <c r="G93" s="20" t="str">
        <f aca="false">IF(OR($D93="",$C93="",$C93&lt;=0),"",IF(AND((($B$3-YEAR($D93))*12+(3-MONTH($D93)))&gt;=0,MOD((($B$3-YEAR($D93))*12+(3-MONTH($D93))),$C93)=0),"●",""))</f>
        <v/>
      </c>
      <c r="H93" s="20" t="str">
        <f aca="false">IF(OR($D93="",$C93="",$C93&lt;=0),"",IF(AND((($B$3-YEAR($D93))*12+(4-MONTH($D93)))&gt;=0,MOD((($B$3-YEAR($D93))*12+(4-MONTH($D93))),$C93)=0),"●",""))</f>
        <v/>
      </c>
      <c r="I93" s="20" t="str">
        <f aca="false">IF(OR($D93="",$C93="",$C93&lt;=0),"",IF(AND((($B$3-YEAR($D93))*12+(5-MONTH($D93)))&gt;=0,MOD((($B$3-YEAR($D93))*12+(5-MONTH($D93))),$C93)=0),"●",""))</f>
        <v/>
      </c>
      <c r="J93" s="20" t="str">
        <f aca="false">IF(OR($D93="",$C93="",$C93&lt;=0),"",IF(AND((($B$3-YEAR($D93))*12+(6-MONTH($D93)))&gt;=0,MOD((($B$3-YEAR($D93))*12+(6-MONTH($D93))),$C93)=0),"●",""))</f>
        <v/>
      </c>
      <c r="K93" s="20" t="str">
        <f aca="false">IF(OR($D93="",$C93="",$C93&lt;=0),"",IF(AND((($B$3-YEAR($D93))*12+(7-MONTH($D93)))&gt;=0,MOD((($B$3-YEAR($D93))*12+(7-MONTH($D93))),$C93)=0),"●",""))</f>
        <v/>
      </c>
      <c r="L93" s="20" t="str">
        <f aca="false">IF(OR($D93="",$C93="",$C93&lt;=0),"",IF(AND((($B$3-YEAR($D93))*12+(8-MONTH($D93)))&gt;=0,MOD((($B$3-YEAR($D93))*12+(8-MONTH($D93))),$C93)=0),"●",""))</f>
        <v/>
      </c>
      <c r="M93" s="20" t="str">
        <f aca="false">IF(OR($D93="",$C93="",$C93&lt;=0),"",IF(AND((($B$3-YEAR($D93))*12+(9-MONTH($D93)))&gt;=0,MOD((($B$3-YEAR($D93))*12+(9-MONTH($D93))),$C93)=0),"●",""))</f>
        <v/>
      </c>
      <c r="N93" s="20" t="str">
        <f aca="false">IF(OR($D93="",$C93="",$C93&lt;=0),"",IF(AND((($B$3-YEAR($D93))*12+(10-MONTH($D93)))&gt;=0,MOD((($B$3-YEAR($D93))*12+(10-MONTH($D93))),$C93)=0),"●",""))</f>
        <v/>
      </c>
      <c r="O93" s="20" t="str">
        <f aca="false">IF(OR($D93="",$C93="",$C93&lt;=0),"",IF(AND((($B$3-YEAR($D93))*12+(11-MONTH($D93)))&gt;=0,MOD((($B$3-YEAR($D93))*12+(11-MONTH($D93))),$C93)=0),"●",""))</f>
        <v/>
      </c>
      <c r="P93" s="20" t="str">
        <f aca="false">IF(OR($D93="",$C93="",$C93&lt;=0),"",IF(AND((($B$3-YEAR($D93))*12+(12-MONTH($D93)))&gt;=0,MOD((($B$3-YEAR($D93))*12+(12-MONTH($D93))),$C93)=0),"●",""))</f>
        <v/>
      </c>
      <c r="Q93" s="20" t="str">
        <f aca="false">IF($A93="","",COUNTIF(E93:P93,"●"))</f>
        <v/>
      </c>
    </row>
    <row r="94" customFormat="false" ht="15" hidden="false" customHeight="false" outlineLevel="0" collapsed="false">
      <c r="A94" s="18" t="str">
        <f aca="false">IF(Wartungsplan!A90="","",Wartungsplan!A90)</f>
        <v/>
      </c>
      <c r="B94" s="18" t="str">
        <f aca="false">IF(Wartungsplan!A90="","",Wartungsplan!B90)</f>
        <v/>
      </c>
      <c r="C94" s="18" t="str">
        <f aca="false">IF(Wartungsplan!A90="","",IF(Wartungsplan!L90="","",Wartungsplan!L90))</f>
        <v/>
      </c>
      <c r="D94" s="19" t="str">
        <f aca="false">IF(Wartungsplan!A90="","",Wartungsplan!S90)</f>
        <v/>
      </c>
      <c r="E94" s="20" t="str">
        <f aca="false">IF(OR($D94="",$C94="",$C94&lt;=0),"",IF(AND((($B$3-YEAR($D94))*12+(1-MONTH($D94)))&gt;=0,MOD((($B$3-YEAR($D94))*12+(1-MONTH($D94))),$C94)=0),"●",""))</f>
        <v/>
      </c>
      <c r="F94" s="20" t="str">
        <f aca="false">IF(OR($D94="",$C94="",$C94&lt;=0),"",IF(AND((($B$3-YEAR($D94))*12+(2-MONTH($D94)))&gt;=0,MOD((($B$3-YEAR($D94))*12+(2-MONTH($D94))),$C94)=0),"●",""))</f>
        <v/>
      </c>
      <c r="G94" s="20" t="str">
        <f aca="false">IF(OR($D94="",$C94="",$C94&lt;=0),"",IF(AND((($B$3-YEAR($D94))*12+(3-MONTH($D94)))&gt;=0,MOD((($B$3-YEAR($D94))*12+(3-MONTH($D94))),$C94)=0),"●",""))</f>
        <v/>
      </c>
      <c r="H94" s="20" t="str">
        <f aca="false">IF(OR($D94="",$C94="",$C94&lt;=0),"",IF(AND((($B$3-YEAR($D94))*12+(4-MONTH($D94)))&gt;=0,MOD((($B$3-YEAR($D94))*12+(4-MONTH($D94))),$C94)=0),"●",""))</f>
        <v/>
      </c>
      <c r="I94" s="20" t="str">
        <f aca="false">IF(OR($D94="",$C94="",$C94&lt;=0),"",IF(AND((($B$3-YEAR($D94))*12+(5-MONTH($D94)))&gt;=0,MOD((($B$3-YEAR($D94))*12+(5-MONTH($D94))),$C94)=0),"●",""))</f>
        <v/>
      </c>
      <c r="J94" s="20" t="str">
        <f aca="false">IF(OR($D94="",$C94="",$C94&lt;=0),"",IF(AND((($B$3-YEAR($D94))*12+(6-MONTH($D94)))&gt;=0,MOD((($B$3-YEAR($D94))*12+(6-MONTH($D94))),$C94)=0),"●",""))</f>
        <v/>
      </c>
      <c r="K94" s="20" t="str">
        <f aca="false">IF(OR($D94="",$C94="",$C94&lt;=0),"",IF(AND((($B$3-YEAR($D94))*12+(7-MONTH($D94)))&gt;=0,MOD((($B$3-YEAR($D94))*12+(7-MONTH($D94))),$C94)=0),"●",""))</f>
        <v/>
      </c>
      <c r="L94" s="20" t="str">
        <f aca="false">IF(OR($D94="",$C94="",$C94&lt;=0),"",IF(AND((($B$3-YEAR($D94))*12+(8-MONTH($D94)))&gt;=0,MOD((($B$3-YEAR($D94))*12+(8-MONTH($D94))),$C94)=0),"●",""))</f>
        <v/>
      </c>
      <c r="M94" s="20" t="str">
        <f aca="false">IF(OR($D94="",$C94="",$C94&lt;=0),"",IF(AND((($B$3-YEAR($D94))*12+(9-MONTH($D94)))&gt;=0,MOD((($B$3-YEAR($D94))*12+(9-MONTH($D94))),$C94)=0),"●",""))</f>
        <v/>
      </c>
      <c r="N94" s="20" t="str">
        <f aca="false">IF(OR($D94="",$C94="",$C94&lt;=0),"",IF(AND((($B$3-YEAR($D94))*12+(10-MONTH($D94)))&gt;=0,MOD((($B$3-YEAR($D94))*12+(10-MONTH($D94))),$C94)=0),"●",""))</f>
        <v/>
      </c>
      <c r="O94" s="20" t="str">
        <f aca="false">IF(OR($D94="",$C94="",$C94&lt;=0),"",IF(AND((($B$3-YEAR($D94))*12+(11-MONTH($D94)))&gt;=0,MOD((($B$3-YEAR($D94))*12+(11-MONTH($D94))),$C94)=0),"●",""))</f>
        <v/>
      </c>
      <c r="P94" s="20" t="str">
        <f aca="false">IF(OR($D94="",$C94="",$C94&lt;=0),"",IF(AND((($B$3-YEAR($D94))*12+(12-MONTH($D94)))&gt;=0,MOD((($B$3-YEAR($D94))*12+(12-MONTH($D94))),$C94)=0),"●",""))</f>
        <v/>
      </c>
      <c r="Q94" s="20" t="str">
        <f aca="false">IF($A94="","",COUNTIF(E94:P94,"●"))</f>
        <v/>
      </c>
    </row>
    <row r="95" customFormat="false" ht="15" hidden="false" customHeight="false" outlineLevel="0" collapsed="false">
      <c r="A95" s="18" t="str">
        <f aca="false">IF(Wartungsplan!A91="","",Wartungsplan!A91)</f>
        <v/>
      </c>
      <c r="B95" s="18" t="str">
        <f aca="false">IF(Wartungsplan!A91="","",Wartungsplan!B91)</f>
        <v/>
      </c>
      <c r="C95" s="18" t="str">
        <f aca="false">IF(Wartungsplan!A91="","",IF(Wartungsplan!L91="","",Wartungsplan!L91))</f>
        <v/>
      </c>
      <c r="D95" s="19" t="str">
        <f aca="false">IF(Wartungsplan!A91="","",Wartungsplan!S91)</f>
        <v/>
      </c>
      <c r="E95" s="20" t="str">
        <f aca="false">IF(OR($D95="",$C95="",$C95&lt;=0),"",IF(AND((($B$3-YEAR($D95))*12+(1-MONTH($D95)))&gt;=0,MOD((($B$3-YEAR($D95))*12+(1-MONTH($D95))),$C95)=0),"●",""))</f>
        <v/>
      </c>
      <c r="F95" s="20" t="str">
        <f aca="false">IF(OR($D95="",$C95="",$C95&lt;=0),"",IF(AND((($B$3-YEAR($D95))*12+(2-MONTH($D95)))&gt;=0,MOD((($B$3-YEAR($D95))*12+(2-MONTH($D95))),$C95)=0),"●",""))</f>
        <v/>
      </c>
      <c r="G95" s="20" t="str">
        <f aca="false">IF(OR($D95="",$C95="",$C95&lt;=0),"",IF(AND((($B$3-YEAR($D95))*12+(3-MONTH($D95)))&gt;=0,MOD((($B$3-YEAR($D95))*12+(3-MONTH($D95))),$C95)=0),"●",""))</f>
        <v/>
      </c>
      <c r="H95" s="20" t="str">
        <f aca="false">IF(OR($D95="",$C95="",$C95&lt;=0),"",IF(AND((($B$3-YEAR($D95))*12+(4-MONTH($D95)))&gt;=0,MOD((($B$3-YEAR($D95))*12+(4-MONTH($D95))),$C95)=0),"●",""))</f>
        <v/>
      </c>
      <c r="I95" s="20" t="str">
        <f aca="false">IF(OR($D95="",$C95="",$C95&lt;=0),"",IF(AND((($B$3-YEAR($D95))*12+(5-MONTH($D95)))&gt;=0,MOD((($B$3-YEAR($D95))*12+(5-MONTH($D95))),$C95)=0),"●",""))</f>
        <v/>
      </c>
      <c r="J95" s="20" t="str">
        <f aca="false">IF(OR($D95="",$C95="",$C95&lt;=0),"",IF(AND((($B$3-YEAR($D95))*12+(6-MONTH($D95)))&gt;=0,MOD((($B$3-YEAR($D95))*12+(6-MONTH($D95))),$C95)=0),"●",""))</f>
        <v/>
      </c>
      <c r="K95" s="20" t="str">
        <f aca="false">IF(OR($D95="",$C95="",$C95&lt;=0),"",IF(AND((($B$3-YEAR($D95))*12+(7-MONTH($D95)))&gt;=0,MOD((($B$3-YEAR($D95))*12+(7-MONTH($D95))),$C95)=0),"●",""))</f>
        <v/>
      </c>
      <c r="L95" s="20" t="str">
        <f aca="false">IF(OR($D95="",$C95="",$C95&lt;=0),"",IF(AND((($B$3-YEAR($D95))*12+(8-MONTH($D95)))&gt;=0,MOD((($B$3-YEAR($D95))*12+(8-MONTH($D95))),$C95)=0),"●",""))</f>
        <v/>
      </c>
      <c r="M95" s="20" t="str">
        <f aca="false">IF(OR($D95="",$C95="",$C95&lt;=0),"",IF(AND((($B$3-YEAR($D95))*12+(9-MONTH($D95)))&gt;=0,MOD((($B$3-YEAR($D95))*12+(9-MONTH($D95))),$C95)=0),"●",""))</f>
        <v/>
      </c>
      <c r="N95" s="20" t="str">
        <f aca="false">IF(OR($D95="",$C95="",$C95&lt;=0),"",IF(AND((($B$3-YEAR($D95))*12+(10-MONTH($D95)))&gt;=0,MOD((($B$3-YEAR($D95))*12+(10-MONTH($D95))),$C95)=0),"●",""))</f>
        <v/>
      </c>
      <c r="O95" s="20" t="str">
        <f aca="false">IF(OR($D95="",$C95="",$C95&lt;=0),"",IF(AND((($B$3-YEAR($D95))*12+(11-MONTH($D95)))&gt;=0,MOD((($B$3-YEAR($D95))*12+(11-MONTH($D95))),$C95)=0),"●",""))</f>
        <v/>
      </c>
      <c r="P95" s="20" t="str">
        <f aca="false">IF(OR($D95="",$C95="",$C95&lt;=0),"",IF(AND((($B$3-YEAR($D95))*12+(12-MONTH($D95)))&gt;=0,MOD((($B$3-YEAR($D95))*12+(12-MONTH($D95))),$C95)=0),"●",""))</f>
        <v/>
      </c>
      <c r="Q95" s="20" t="str">
        <f aca="false">IF($A95="","",COUNTIF(E95:P95,"●"))</f>
        <v/>
      </c>
    </row>
    <row r="96" customFormat="false" ht="15" hidden="false" customHeight="false" outlineLevel="0" collapsed="false">
      <c r="A96" s="18" t="str">
        <f aca="false">IF(Wartungsplan!A92="","",Wartungsplan!A92)</f>
        <v/>
      </c>
      <c r="B96" s="18" t="str">
        <f aca="false">IF(Wartungsplan!A92="","",Wartungsplan!B92)</f>
        <v/>
      </c>
      <c r="C96" s="18" t="str">
        <f aca="false">IF(Wartungsplan!A92="","",IF(Wartungsplan!L92="","",Wartungsplan!L92))</f>
        <v/>
      </c>
      <c r="D96" s="19" t="str">
        <f aca="false">IF(Wartungsplan!A92="","",Wartungsplan!S92)</f>
        <v/>
      </c>
      <c r="E96" s="20" t="str">
        <f aca="false">IF(OR($D96="",$C96="",$C96&lt;=0),"",IF(AND((($B$3-YEAR($D96))*12+(1-MONTH($D96)))&gt;=0,MOD((($B$3-YEAR($D96))*12+(1-MONTH($D96))),$C96)=0),"●",""))</f>
        <v/>
      </c>
      <c r="F96" s="20" t="str">
        <f aca="false">IF(OR($D96="",$C96="",$C96&lt;=0),"",IF(AND((($B$3-YEAR($D96))*12+(2-MONTH($D96)))&gt;=0,MOD((($B$3-YEAR($D96))*12+(2-MONTH($D96))),$C96)=0),"●",""))</f>
        <v/>
      </c>
      <c r="G96" s="20" t="str">
        <f aca="false">IF(OR($D96="",$C96="",$C96&lt;=0),"",IF(AND((($B$3-YEAR($D96))*12+(3-MONTH($D96)))&gt;=0,MOD((($B$3-YEAR($D96))*12+(3-MONTH($D96))),$C96)=0),"●",""))</f>
        <v/>
      </c>
      <c r="H96" s="20" t="str">
        <f aca="false">IF(OR($D96="",$C96="",$C96&lt;=0),"",IF(AND((($B$3-YEAR($D96))*12+(4-MONTH($D96)))&gt;=0,MOD((($B$3-YEAR($D96))*12+(4-MONTH($D96))),$C96)=0),"●",""))</f>
        <v/>
      </c>
      <c r="I96" s="20" t="str">
        <f aca="false">IF(OR($D96="",$C96="",$C96&lt;=0),"",IF(AND((($B$3-YEAR($D96))*12+(5-MONTH($D96)))&gt;=0,MOD((($B$3-YEAR($D96))*12+(5-MONTH($D96))),$C96)=0),"●",""))</f>
        <v/>
      </c>
      <c r="J96" s="20" t="str">
        <f aca="false">IF(OR($D96="",$C96="",$C96&lt;=0),"",IF(AND((($B$3-YEAR($D96))*12+(6-MONTH($D96)))&gt;=0,MOD((($B$3-YEAR($D96))*12+(6-MONTH($D96))),$C96)=0),"●",""))</f>
        <v/>
      </c>
      <c r="K96" s="20" t="str">
        <f aca="false">IF(OR($D96="",$C96="",$C96&lt;=0),"",IF(AND((($B$3-YEAR($D96))*12+(7-MONTH($D96)))&gt;=0,MOD((($B$3-YEAR($D96))*12+(7-MONTH($D96))),$C96)=0),"●",""))</f>
        <v/>
      </c>
      <c r="L96" s="20" t="str">
        <f aca="false">IF(OR($D96="",$C96="",$C96&lt;=0),"",IF(AND((($B$3-YEAR($D96))*12+(8-MONTH($D96)))&gt;=0,MOD((($B$3-YEAR($D96))*12+(8-MONTH($D96))),$C96)=0),"●",""))</f>
        <v/>
      </c>
      <c r="M96" s="20" t="str">
        <f aca="false">IF(OR($D96="",$C96="",$C96&lt;=0),"",IF(AND((($B$3-YEAR($D96))*12+(9-MONTH($D96)))&gt;=0,MOD((($B$3-YEAR($D96))*12+(9-MONTH($D96))),$C96)=0),"●",""))</f>
        <v/>
      </c>
      <c r="N96" s="20" t="str">
        <f aca="false">IF(OR($D96="",$C96="",$C96&lt;=0),"",IF(AND((($B$3-YEAR($D96))*12+(10-MONTH($D96)))&gt;=0,MOD((($B$3-YEAR($D96))*12+(10-MONTH($D96))),$C96)=0),"●",""))</f>
        <v/>
      </c>
      <c r="O96" s="20" t="str">
        <f aca="false">IF(OR($D96="",$C96="",$C96&lt;=0),"",IF(AND((($B$3-YEAR($D96))*12+(11-MONTH($D96)))&gt;=0,MOD((($B$3-YEAR($D96))*12+(11-MONTH($D96))),$C96)=0),"●",""))</f>
        <v/>
      </c>
      <c r="P96" s="20" t="str">
        <f aca="false">IF(OR($D96="",$C96="",$C96&lt;=0),"",IF(AND((($B$3-YEAR($D96))*12+(12-MONTH($D96)))&gt;=0,MOD((($B$3-YEAR($D96))*12+(12-MONTH($D96))),$C96)=0),"●",""))</f>
        <v/>
      </c>
      <c r="Q96" s="20" t="str">
        <f aca="false">IF($A96="","",COUNTIF(E96:P96,"●"))</f>
        <v/>
      </c>
    </row>
    <row r="97" customFormat="false" ht="15" hidden="false" customHeight="false" outlineLevel="0" collapsed="false">
      <c r="A97" s="18" t="str">
        <f aca="false">IF(Wartungsplan!A93="","",Wartungsplan!A93)</f>
        <v/>
      </c>
      <c r="B97" s="18" t="str">
        <f aca="false">IF(Wartungsplan!A93="","",Wartungsplan!B93)</f>
        <v/>
      </c>
      <c r="C97" s="18" t="str">
        <f aca="false">IF(Wartungsplan!A93="","",IF(Wartungsplan!L93="","",Wartungsplan!L93))</f>
        <v/>
      </c>
      <c r="D97" s="19" t="str">
        <f aca="false">IF(Wartungsplan!A93="","",Wartungsplan!S93)</f>
        <v/>
      </c>
      <c r="E97" s="20" t="str">
        <f aca="false">IF(OR($D97="",$C97="",$C97&lt;=0),"",IF(AND((($B$3-YEAR($D97))*12+(1-MONTH($D97)))&gt;=0,MOD((($B$3-YEAR($D97))*12+(1-MONTH($D97))),$C97)=0),"●",""))</f>
        <v/>
      </c>
      <c r="F97" s="20" t="str">
        <f aca="false">IF(OR($D97="",$C97="",$C97&lt;=0),"",IF(AND((($B$3-YEAR($D97))*12+(2-MONTH($D97)))&gt;=0,MOD((($B$3-YEAR($D97))*12+(2-MONTH($D97))),$C97)=0),"●",""))</f>
        <v/>
      </c>
      <c r="G97" s="20" t="str">
        <f aca="false">IF(OR($D97="",$C97="",$C97&lt;=0),"",IF(AND((($B$3-YEAR($D97))*12+(3-MONTH($D97)))&gt;=0,MOD((($B$3-YEAR($D97))*12+(3-MONTH($D97))),$C97)=0),"●",""))</f>
        <v/>
      </c>
      <c r="H97" s="20" t="str">
        <f aca="false">IF(OR($D97="",$C97="",$C97&lt;=0),"",IF(AND((($B$3-YEAR($D97))*12+(4-MONTH($D97)))&gt;=0,MOD((($B$3-YEAR($D97))*12+(4-MONTH($D97))),$C97)=0),"●",""))</f>
        <v/>
      </c>
      <c r="I97" s="20" t="str">
        <f aca="false">IF(OR($D97="",$C97="",$C97&lt;=0),"",IF(AND((($B$3-YEAR($D97))*12+(5-MONTH($D97)))&gt;=0,MOD((($B$3-YEAR($D97))*12+(5-MONTH($D97))),$C97)=0),"●",""))</f>
        <v/>
      </c>
      <c r="J97" s="20" t="str">
        <f aca="false">IF(OR($D97="",$C97="",$C97&lt;=0),"",IF(AND((($B$3-YEAR($D97))*12+(6-MONTH($D97)))&gt;=0,MOD((($B$3-YEAR($D97))*12+(6-MONTH($D97))),$C97)=0),"●",""))</f>
        <v/>
      </c>
      <c r="K97" s="20" t="str">
        <f aca="false">IF(OR($D97="",$C97="",$C97&lt;=0),"",IF(AND((($B$3-YEAR($D97))*12+(7-MONTH($D97)))&gt;=0,MOD((($B$3-YEAR($D97))*12+(7-MONTH($D97))),$C97)=0),"●",""))</f>
        <v/>
      </c>
      <c r="L97" s="20" t="str">
        <f aca="false">IF(OR($D97="",$C97="",$C97&lt;=0),"",IF(AND((($B$3-YEAR($D97))*12+(8-MONTH($D97)))&gt;=0,MOD((($B$3-YEAR($D97))*12+(8-MONTH($D97))),$C97)=0),"●",""))</f>
        <v/>
      </c>
      <c r="M97" s="20" t="str">
        <f aca="false">IF(OR($D97="",$C97="",$C97&lt;=0),"",IF(AND((($B$3-YEAR($D97))*12+(9-MONTH($D97)))&gt;=0,MOD((($B$3-YEAR($D97))*12+(9-MONTH($D97))),$C97)=0),"●",""))</f>
        <v/>
      </c>
      <c r="N97" s="20" t="str">
        <f aca="false">IF(OR($D97="",$C97="",$C97&lt;=0),"",IF(AND((($B$3-YEAR($D97))*12+(10-MONTH($D97)))&gt;=0,MOD((($B$3-YEAR($D97))*12+(10-MONTH($D97))),$C97)=0),"●",""))</f>
        <v/>
      </c>
      <c r="O97" s="20" t="str">
        <f aca="false">IF(OR($D97="",$C97="",$C97&lt;=0),"",IF(AND((($B$3-YEAR($D97))*12+(11-MONTH($D97)))&gt;=0,MOD((($B$3-YEAR($D97))*12+(11-MONTH($D97))),$C97)=0),"●",""))</f>
        <v/>
      </c>
      <c r="P97" s="20" t="str">
        <f aca="false">IF(OR($D97="",$C97="",$C97&lt;=0),"",IF(AND((($B$3-YEAR($D97))*12+(12-MONTH($D97)))&gt;=0,MOD((($B$3-YEAR($D97))*12+(12-MONTH($D97))),$C97)=0),"●",""))</f>
        <v/>
      </c>
      <c r="Q97" s="20" t="str">
        <f aca="false">IF($A97="","",COUNTIF(E97:P97,"●"))</f>
        <v/>
      </c>
    </row>
    <row r="98" customFormat="false" ht="15" hidden="false" customHeight="false" outlineLevel="0" collapsed="false">
      <c r="A98" s="18" t="str">
        <f aca="false">IF(Wartungsplan!A94="","",Wartungsplan!A94)</f>
        <v/>
      </c>
      <c r="B98" s="18" t="str">
        <f aca="false">IF(Wartungsplan!A94="","",Wartungsplan!B94)</f>
        <v/>
      </c>
      <c r="C98" s="18" t="str">
        <f aca="false">IF(Wartungsplan!A94="","",IF(Wartungsplan!L94="","",Wartungsplan!L94))</f>
        <v/>
      </c>
      <c r="D98" s="19" t="str">
        <f aca="false">IF(Wartungsplan!A94="","",Wartungsplan!S94)</f>
        <v/>
      </c>
      <c r="E98" s="20" t="str">
        <f aca="false">IF(OR($D98="",$C98="",$C98&lt;=0),"",IF(AND((($B$3-YEAR($D98))*12+(1-MONTH($D98)))&gt;=0,MOD((($B$3-YEAR($D98))*12+(1-MONTH($D98))),$C98)=0),"●",""))</f>
        <v/>
      </c>
      <c r="F98" s="20" t="str">
        <f aca="false">IF(OR($D98="",$C98="",$C98&lt;=0),"",IF(AND((($B$3-YEAR($D98))*12+(2-MONTH($D98)))&gt;=0,MOD((($B$3-YEAR($D98))*12+(2-MONTH($D98))),$C98)=0),"●",""))</f>
        <v/>
      </c>
      <c r="G98" s="20" t="str">
        <f aca="false">IF(OR($D98="",$C98="",$C98&lt;=0),"",IF(AND((($B$3-YEAR($D98))*12+(3-MONTH($D98)))&gt;=0,MOD((($B$3-YEAR($D98))*12+(3-MONTH($D98))),$C98)=0),"●",""))</f>
        <v/>
      </c>
      <c r="H98" s="20" t="str">
        <f aca="false">IF(OR($D98="",$C98="",$C98&lt;=0),"",IF(AND((($B$3-YEAR($D98))*12+(4-MONTH($D98)))&gt;=0,MOD((($B$3-YEAR($D98))*12+(4-MONTH($D98))),$C98)=0),"●",""))</f>
        <v/>
      </c>
      <c r="I98" s="20" t="str">
        <f aca="false">IF(OR($D98="",$C98="",$C98&lt;=0),"",IF(AND((($B$3-YEAR($D98))*12+(5-MONTH($D98)))&gt;=0,MOD((($B$3-YEAR($D98))*12+(5-MONTH($D98))),$C98)=0),"●",""))</f>
        <v/>
      </c>
      <c r="J98" s="20" t="str">
        <f aca="false">IF(OR($D98="",$C98="",$C98&lt;=0),"",IF(AND((($B$3-YEAR($D98))*12+(6-MONTH($D98)))&gt;=0,MOD((($B$3-YEAR($D98))*12+(6-MONTH($D98))),$C98)=0),"●",""))</f>
        <v/>
      </c>
      <c r="K98" s="20" t="str">
        <f aca="false">IF(OR($D98="",$C98="",$C98&lt;=0),"",IF(AND((($B$3-YEAR($D98))*12+(7-MONTH($D98)))&gt;=0,MOD((($B$3-YEAR($D98))*12+(7-MONTH($D98))),$C98)=0),"●",""))</f>
        <v/>
      </c>
      <c r="L98" s="20" t="str">
        <f aca="false">IF(OR($D98="",$C98="",$C98&lt;=0),"",IF(AND((($B$3-YEAR($D98))*12+(8-MONTH($D98)))&gt;=0,MOD((($B$3-YEAR($D98))*12+(8-MONTH($D98))),$C98)=0),"●",""))</f>
        <v/>
      </c>
      <c r="M98" s="20" t="str">
        <f aca="false">IF(OR($D98="",$C98="",$C98&lt;=0),"",IF(AND((($B$3-YEAR($D98))*12+(9-MONTH($D98)))&gt;=0,MOD((($B$3-YEAR($D98))*12+(9-MONTH($D98))),$C98)=0),"●",""))</f>
        <v/>
      </c>
      <c r="N98" s="20" t="str">
        <f aca="false">IF(OR($D98="",$C98="",$C98&lt;=0),"",IF(AND((($B$3-YEAR($D98))*12+(10-MONTH($D98)))&gt;=0,MOD((($B$3-YEAR($D98))*12+(10-MONTH($D98))),$C98)=0),"●",""))</f>
        <v/>
      </c>
      <c r="O98" s="20" t="str">
        <f aca="false">IF(OR($D98="",$C98="",$C98&lt;=0),"",IF(AND((($B$3-YEAR($D98))*12+(11-MONTH($D98)))&gt;=0,MOD((($B$3-YEAR($D98))*12+(11-MONTH($D98))),$C98)=0),"●",""))</f>
        <v/>
      </c>
      <c r="P98" s="20" t="str">
        <f aca="false">IF(OR($D98="",$C98="",$C98&lt;=0),"",IF(AND((($B$3-YEAR($D98))*12+(12-MONTH($D98)))&gt;=0,MOD((($B$3-YEAR($D98))*12+(12-MONTH($D98))),$C98)=0),"●",""))</f>
        <v/>
      </c>
      <c r="Q98" s="20" t="str">
        <f aca="false">IF($A98="","",COUNTIF(E98:P98,"●"))</f>
        <v/>
      </c>
    </row>
    <row r="99" customFormat="false" ht="15" hidden="false" customHeight="false" outlineLevel="0" collapsed="false">
      <c r="A99" s="18" t="str">
        <f aca="false">IF(Wartungsplan!A95="","",Wartungsplan!A95)</f>
        <v/>
      </c>
      <c r="B99" s="18" t="str">
        <f aca="false">IF(Wartungsplan!A95="","",Wartungsplan!B95)</f>
        <v/>
      </c>
      <c r="C99" s="18" t="str">
        <f aca="false">IF(Wartungsplan!A95="","",IF(Wartungsplan!L95="","",Wartungsplan!L95))</f>
        <v/>
      </c>
      <c r="D99" s="19" t="str">
        <f aca="false">IF(Wartungsplan!A95="","",Wartungsplan!S95)</f>
        <v/>
      </c>
      <c r="E99" s="20" t="str">
        <f aca="false">IF(OR($D99="",$C99="",$C99&lt;=0),"",IF(AND((($B$3-YEAR($D99))*12+(1-MONTH($D99)))&gt;=0,MOD((($B$3-YEAR($D99))*12+(1-MONTH($D99))),$C99)=0),"●",""))</f>
        <v/>
      </c>
      <c r="F99" s="20" t="str">
        <f aca="false">IF(OR($D99="",$C99="",$C99&lt;=0),"",IF(AND((($B$3-YEAR($D99))*12+(2-MONTH($D99)))&gt;=0,MOD((($B$3-YEAR($D99))*12+(2-MONTH($D99))),$C99)=0),"●",""))</f>
        <v/>
      </c>
      <c r="G99" s="20" t="str">
        <f aca="false">IF(OR($D99="",$C99="",$C99&lt;=0),"",IF(AND((($B$3-YEAR($D99))*12+(3-MONTH($D99)))&gt;=0,MOD((($B$3-YEAR($D99))*12+(3-MONTH($D99))),$C99)=0),"●",""))</f>
        <v/>
      </c>
      <c r="H99" s="20" t="str">
        <f aca="false">IF(OR($D99="",$C99="",$C99&lt;=0),"",IF(AND((($B$3-YEAR($D99))*12+(4-MONTH($D99)))&gt;=0,MOD((($B$3-YEAR($D99))*12+(4-MONTH($D99))),$C99)=0),"●",""))</f>
        <v/>
      </c>
      <c r="I99" s="20" t="str">
        <f aca="false">IF(OR($D99="",$C99="",$C99&lt;=0),"",IF(AND((($B$3-YEAR($D99))*12+(5-MONTH($D99)))&gt;=0,MOD((($B$3-YEAR($D99))*12+(5-MONTH($D99))),$C99)=0),"●",""))</f>
        <v/>
      </c>
      <c r="J99" s="20" t="str">
        <f aca="false">IF(OR($D99="",$C99="",$C99&lt;=0),"",IF(AND((($B$3-YEAR($D99))*12+(6-MONTH($D99)))&gt;=0,MOD((($B$3-YEAR($D99))*12+(6-MONTH($D99))),$C99)=0),"●",""))</f>
        <v/>
      </c>
      <c r="K99" s="20" t="str">
        <f aca="false">IF(OR($D99="",$C99="",$C99&lt;=0),"",IF(AND((($B$3-YEAR($D99))*12+(7-MONTH($D99)))&gt;=0,MOD((($B$3-YEAR($D99))*12+(7-MONTH($D99))),$C99)=0),"●",""))</f>
        <v/>
      </c>
      <c r="L99" s="20" t="str">
        <f aca="false">IF(OR($D99="",$C99="",$C99&lt;=0),"",IF(AND((($B$3-YEAR($D99))*12+(8-MONTH($D99)))&gt;=0,MOD((($B$3-YEAR($D99))*12+(8-MONTH($D99))),$C99)=0),"●",""))</f>
        <v/>
      </c>
      <c r="M99" s="20" t="str">
        <f aca="false">IF(OR($D99="",$C99="",$C99&lt;=0),"",IF(AND((($B$3-YEAR($D99))*12+(9-MONTH($D99)))&gt;=0,MOD((($B$3-YEAR($D99))*12+(9-MONTH($D99))),$C99)=0),"●",""))</f>
        <v/>
      </c>
      <c r="N99" s="20" t="str">
        <f aca="false">IF(OR($D99="",$C99="",$C99&lt;=0),"",IF(AND((($B$3-YEAR($D99))*12+(10-MONTH($D99)))&gt;=0,MOD((($B$3-YEAR($D99))*12+(10-MONTH($D99))),$C99)=0),"●",""))</f>
        <v/>
      </c>
      <c r="O99" s="20" t="str">
        <f aca="false">IF(OR($D99="",$C99="",$C99&lt;=0),"",IF(AND((($B$3-YEAR($D99))*12+(11-MONTH($D99)))&gt;=0,MOD((($B$3-YEAR($D99))*12+(11-MONTH($D99))),$C99)=0),"●",""))</f>
        <v/>
      </c>
      <c r="P99" s="20" t="str">
        <f aca="false">IF(OR($D99="",$C99="",$C99&lt;=0),"",IF(AND((($B$3-YEAR($D99))*12+(12-MONTH($D99)))&gt;=0,MOD((($B$3-YEAR($D99))*12+(12-MONTH($D99))),$C99)=0),"●",""))</f>
        <v/>
      </c>
      <c r="Q99" s="20" t="str">
        <f aca="false">IF($A99="","",COUNTIF(E99:P99,"●"))</f>
        <v/>
      </c>
    </row>
    <row r="100" customFormat="false" ht="15" hidden="false" customHeight="false" outlineLevel="0" collapsed="false">
      <c r="A100" s="18" t="str">
        <f aca="false">IF(Wartungsplan!A96="","",Wartungsplan!A96)</f>
        <v/>
      </c>
      <c r="B100" s="18" t="str">
        <f aca="false">IF(Wartungsplan!A96="","",Wartungsplan!B96)</f>
        <v/>
      </c>
      <c r="C100" s="18" t="str">
        <f aca="false">IF(Wartungsplan!A96="","",IF(Wartungsplan!L96="","",Wartungsplan!L96))</f>
        <v/>
      </c>
      <c r="D100" s="19" t="str">
        <f aca="false">IF(Wartungsplan!A96="","",Wartungsplan!S96)</f>
        <v/>
      </c>
      <c r="E100" s="20" t="str">
        <f aca="false">IF(OR($D100="",$C100="",$C100&lt;=0),"",IF(AND((($B$3-YEAR($D100))*12+(1-MONTH($D100)))&gt;=0,MOD((($B$3-YEAR($D100))*12+(1-MONTH($D100))),$C100)=0),"●",""))</f>
        <v/>
      </c>
      <c r="F100" s="20" t="str">
        <f aca="false">IF(OR($D100="",$C100="",$C100&lt;=0),"",IF(AND((($B$3-YEAR($D100))*12+(2-MONTH($D100)))&gt;=0,MOD((($B$3-YEAR($D100))*12+(2-MONTH($D100))),$C100)=0),"●",""))</f>
        <v/>
      </c>
      <c r="G100" s="20" t="str">
        <f aca="false">IF(OR($D100="",$C100="",$C100&lt;=0),"",IF(AND((($B$3-YEAR($D100))*12+(3-MONTH($D100)))&gt;=0,MOD((($B$3-YEAR($D100))*12+(3-MONTH($D100))),$C100)=0),"●",""))</f>
        <v/>
      </c>
      <c r="H100" s="20" t="str">
        <f aca="false">IF(OR($D100="",$C100="",$C100&lt;=0),"",IF(AND((($B$3-YEAR($D100))*12+(4-MONTH($D100)))&gt;=0,MOD((($B$3-YEAR($D100))*12+(4-MONTH($D100))),$C100)=0),"●",""))</f>
        <v/>
      </c>
      <c r="I100" s="20" t="str">
        <f aca="false">IF(OR($D100="",$C100="",$C100&lt;=0),"",IF(AND((($B$3-YEAR($D100))*12+(5-MONTH($D100)))&gt;=0,MOD((($B$3-YEAR($D100))*12+(5-MONTH($D100))),$C100)=0),"●",""))</f>
        <v/>
      </c>
      <c r="J100" s="20" t="str">
        <f aca="false">IF(OR($D100="",$C100="",$C100&lt;=0),"",IF(AND((($B$3-YEAR($D100))*12+(6-MONTH($D100)))&gt;=0,MOD((($B$3-YEAR($D100))*12+(6-MONTH($D100))),$C100)=0),"●",""))</f>
        <v/>
      </c>
      <c r="K100" s="20" t="str">
        <f aca="false">IF(OR($D100="",$C100="",$C100&lt;=0),"",IF(AND((($B$3-YEAR($D100))*12+(7-MONTH($D100)))&gt;=0,MOD((($B$3-YEAR($D100))*12+(7-MONTH($D100))),$C100)=0),"●",""))</f>
        <v/>
      </c>
      <c r="L100" s="20" t="str">
        <f aca="false">IF(OR($D100="",$C100="",$C100&lt;=0),"",IF(AND((($B$3-YEAR($D100))*12+(8-MONTH($D100)))&gt;=0,MOD((($B$3-YEAR($D100))*12+(8-MONTH($D100))),$C100)=0),"●",""))</f>
        <v/>
      </c>
      <c r="M100" s="20" t="str">
        <f aca="false">IF(OR($D100="",$C100="",$C100&lt;=0),"",IF(AND((($B$3-YEAR($D100))*12+(9-MONTH($D100)))&gt;=0,MOD((($B$3-YEAR($D100))*12+(9-MONTH($D100))),$C100)=0),"●",""))</f>
        <v/>
      </c>
      <c r="N100" s="20" t="str">
        <f aca="false">IF(OR($D100="",$C100="",$C100&lt;=0),"",IF(AND((($B$3-YEAR($D100))*12+(10-MONTH($D100)))&gt;=0,MOD((($B$3-YEAR($D100))*12+(10-MONTH($D100))),$C100)=0),"●",""))</f>
        <v/>
      </c>
      <c r="O100" s="20" t="str">
        <f aca="false">IF(OR($D100="",$C100="",$C100&lt;=0),"",IF(AND((($B$3-YEAR($D100))*12+(11-MONTH($D100)))&gt;=0,MOD((($B$3-YEAR($D100))*12+(11-MONTH($D100))),$C100)=0),"●",""))</f>
        <v/>
      </c>
      <c r="P100" s="20" t="str">
        <f aca="false">IF(OR($D100="",$C100="",$C100&lt;=0),"",IF(AND((($B$3-YEAR($D100))*12+(12-MONTH($D100)))&gt;=0,MOD((($B$3-YEAR($D100))*12+(12-MONTH($D100))),$C100)=0),"●",""))</f>
        <v/>
      </c>
      <c r="Q100" s="20" t="str">
        <f aca="false">IF($A100="","",COUNTIF(E100:P100,"●"))</f>
        <v/>
      </c>
    </row>
    <row r="101" customFormat="false" ht="15" hidden="false" customHeight="false" outlineLevel="0" collapsed="false">
      <c r="A101" s="18" t="str">
        <f aca="false">IF(Wartungsplan!A97="","",Wartungsplan!A97)</f>
        <v/>
      </c>
      <c r="B101" s="18" t="str">
        <f aca="false">IF(Wartungsplan!A97="","",Wartungsplan!B97)</f>
        <v/>
      </c>
      <c r="C101" s="18" t="str">
        <f aca="false">IF(Wartungsplan!A97="","",IF(Wartungsplan!L97="","",Wartungsplan!L97))</f>
        <v/>
      </c>
      <c r="D101" s="19" t="str">
        <f aca="false">IF(Wartungsplan!A97="","",Wartungsplan!S97)</f>
        <v/>
      </c>
      <c r="E101" s="20" t="str">
        <f aca="false">IF(OR($D101="",$C101="",$C101&lt;=0),"",IF(AND((($B$3-YEAR($D101))*12+(1-MONTH($D101)))&gt;=0,MOD((($B$3-YEAR($D101))*12+(1-MONTH($D101))),$C101)=0),"●",""))</f>
        <v/>
      </c>
      <c r="F101" s="20" t="str">
        <f aca="false">IF(OR($D101="",$C101="",$C101&lt;=0),"",IF(AND((($B$3-YEAR($D101))*12+(2-MONTH($D101)))&gt;=0,MOD((($B$3-YEAR($D101))*12+(2-MONTH($D101))),$C101)=0),"●",""))</f>
        <v/>
      </c>
      <c r="G101" s="20" t="str">
        <f aca="false">IF(OR($D101="",$C101="",$C101&lt;=0),"",IF(AND((($B$3-YEAR($D101))*12+(3-MONTH($D101)))&gt;=0,MOD((($B$3-YEAR($D101))*12+(3-MONTH($D101))),$C101)=0),"●",""))</f>
        <v/>
      </c>
      <c r="H101" s="20" t="str">
        <f aca="false">IF(OR($D101="",$C101="",$C101&lt;=0),"",IF(AND((($B$3-YEAR($D101))*12+(4-MONTH($D101)))&gt;=0,MOD((($B$3-YEAR($D101))*12+(4-MONTH($D101))),$C101)=0),"●",""))</f>
        <v/>
      </c>
      <c r="I101" s="20" t="str">
        <f aca="false">IF(OR($D101="",$C101="",$C101&lt;=0),"",IF(AND((($B$3-YEAR($D101))*12+(5-MONTH($D101)))&gt;=0,MOD((($B$3-YEAR($D101))*12+(5-MONTH($D101))),$C101)=0),"●",""))</f>
        <v/>
      </c>
      <c r="J101" s="20" t="str">
        <f aca="false">IF(OR($D101="",$C101="",$C101&lt;=0),"",IF(AND((($B$3-YEAR($D101))*12+(6-MONTH($D101)))&gt;=0,MOD((($B$3-YEAR($D101))*12+(6-MONTH($D101))),$C101)=0),"●",""))</f>
        <v/>
      </c>
      <c r="K101" s="20" t="str">
        <f aca="false">IF(OR($D101="",$C101="",$C101&lt;=0),"",IF(AND((($B$3-YEAR($D101))*12+(7-MONTH($D101)))&gt;=0,MOD((($B$3-YEAR($D101))*12+(7-MONTH($D101))),$C101)=0),"●",""))</f>
        <v/>
      </c>
      <c r="L101" s="20" t="str">
        <f aca="false">IF(OR($D101="",$C101="",$C101&lt;=0),"",IF(AND((($B$3-YEAR($D101))*12+(8-MONTH($D101)))&gt;=0,MOD((($B$3-YEAR($D101))*12+(8-MONTH($D101))),$C101)=0),"●",""))</f>
        <v/>
      </c>
      <c r="M101" s="20" t="str">
        <f aca="false">IF(OR($D101="",$C101="",$C101&lt;=0),"",IF(AND((($B$3-YEAR($D101))*12+(9-MONTH($D101)))&gt;=0,MOD((($B$3-YEAR($D101))*12+(9-MONTH($D101))),$C101)=0),"●",""))</f>
        <v/>
      </c>
      <c r="N101" s="20" t="str">
        <f aca="false">IF(OR($D101="",$C101="",$C101&lt;=0),"",IF(AND((($B$3-YEAR($D101))*12+(10-MONTH($D101)))&gt;=0,MOD((($B$3-YEAR($D101))*12+(10-MONTH($D101))),$C101)=0),"●",""))</f>
        <v/>
      </c>
      <c r="O101" s="20" t="str">
        <f aca="false">IF(OR($D101="",$C101="",$C101&lt;=0),"",IF(AND((($B$3-YEAR($D101))*12+(11-MONTH($D101)))&gt;=0,MOD((($B$3-YEAR($D101))*12+(11-MONTH($D101))),$C101)=0),"●",""))</f>
        <v/>
      </c>
      <c r="P101" s="20" t="str">
        <f aca="false">IF(OR($D101="",$C101="",$C101&lt;=0),"",IF(AND((($B$3-YEAR($D101))*12+(12-MONTH($D101)))&gt;=0,MOD((($B$3-YEAR($D101))*12+(12-MONTH($D101))),$C101)=0),"●",""))</f>
        <v/>
      </c>
      <c r="Q101" s="20" t="str">
        <f aca="false">IF($A101="","",COUNTIF(E101:P101,"●"))</f>
        <v/>
      </c>
    </row>
    <row r="102" customFormat="false" ht="15" hidden="false" customHeight="false" outlineLevel="0" collapsed="false">
      <c r="A102" s="18" t="str">
        <f aca="false">IF(Wartungsplan!A98="","",Wartungsplan!A98)</f>
        <v/>
      </c>
      <c r="B102" s="18" t="str">
        <f aca="false">IF(Wartungsplan!A98="","",Wartungsplan!B98)</f>
        <v/>
      </c>
      <c r="C102" s="18" t="str">
        <f aca="false">IF(Wartungsplan!A98="","",IF(Wartungsplan!L98="","",Wartungsplan!L98))</f>
        <v/>
      </c>
      <c r="D102" s="19" t="str">
        <f aca="false">IF(Wartungsplan!A98="","",Wartungsplan!S98)</f>
        <v/>
      </c>
      <c r="E102" s="20" t="str">
        <f aca="false">IF(OR($D102="",$C102="",$C102&lt;=0),"",IF(AND((($B$3-YEAR($D102))*12+(1-MONTH($D102)))&gt;=0,MOD((($B$3-YEAR($D102))*12+(1-MONTH($D102))),$C102)=0),"●",""))</f>
        <v/>
      </c>
      <c r="F102" s="20" t="str">
        <f aca="false">IF(OR($D102="",$C102="",$C102&lt;=0),"",IF(AND((($B$3-YEAR($D102))*12+(2-MONTH($D102)))&gt;=0,MOD((($B$3-YEAR($D102))*12+(2-MONTH($D102))),$C102)=0),"●",""))</f>
        <v/>
      </c>
      <c r="G102" s="20" t="str">
        <f aca="false">IF(OR($D102="",$C102="",$C102&lt;=0),"",IF(AND((($B$3-YEAR($D102))*12+(3-MONTH($D102)))&gt;=0,MOD((($B$3-YEAR($D102))*12+(3-MONTH($D102))),$C102)=0),"●",""))</f>
        <v/>
      </c>
      <c r="H102" s="20" t="str">
        <f aca="false">IF(OR($D102="",$C102="",$C102&lt;=0),"",IF(AND((($B$3-YEAR($D102))*12+(4-MONTH($D102)))&gt;=0,MOD((($B$3-YEAR($D102))*12+(4-MONTH($D102))),$C102)=0),"●",""))</f>
        <v/>
      </c>
      <c r="I102" s="20" t="str">
        <f aca="false">IF(OR($D102="",$C102="",$C102&lt;=0),"",IF(AND((($B$3-YEAR($D102))*12+(5-MONTH($D102)))&gt;=0,MOD((($B$3-YEAR($D102))*12+(5-MONTH($D102))),$C102)=0),"●",""))</f>
        <v/>
      </c>
      <c r="J102" s="20" t="str">
        <f aca="false">IF(OR($D102="",$C102="",$C102&lt;=0),"",IF(AND((($B$3-YEAR($D102))*12+(6-MONTH($D102)))&gt;=0,MOD((($B$3-YEAR($D102))*12+(6-MONTH($D102))),$C102)=0),"●",""))</f>
        <v/>
      </c>
      <c r="K102" s="20" t="str">
        <f aca="false">IF(OR($D102="",$C102="",$C102&lt;=0),"",IF(AND((($B$3-YEAR($D102))*12+(7-MONTH($D102)))&gt;=0,MOD((($B$3-YEAR($D102))*12+(7-MONTH($D102))),$C102)=0),"●",""))</f>
        <v/>
      </c>
      <c r="L102" s="20" t="str">
        <f aca="false">IF(OR($D102="",$C102="",$C102&lt;=0),"",IF(AND((($B$3-YEAR($D102))*12+(8-MONTH($D102)))&gt;=0,MOD((($B$3-YEAR($D102))*12+(8-MONTH($D102))),$C102)=0),"●",""))</f>
        <v/>
      </c>
      <c r="M102" s="20" t="str">
        <f aca="false">IF(OR($D102="",$C102="",$C102&lt;=0),"",IF(AND((($B$3-YEAR($D102))*12+(9-MONTH($D102)))&gt;=0,MOD((($B$3-YEAR($D102))*12+(9-MONTH($D102))),$C102)=0),"●",""))</f>
        <v/>
      </c>
      <c r="N102" s="20" t="str">
        <f aca="false">IF(OR($D102="",$C102="",$C102&lt;=0),"",IF(AND((($B$3-YEAR($D102))*12+(10-MONTH($D102)))&gt;=0,MOD((($B$3-YEAR($D102))*12+(10-MONTH($D102))),$C102)=0),"●",""))</f>
        <v/>
      </c>
      <c r="O102" s="20" t="str">
        <f aca="false">IF(OR($D102="",$C102="",$C102&lt;=0),"",IF(AND((($B$3-YEAR($D102))*12+(11-MONTH($D102)))&gt;=0,MOD((($B$3-YEAR($D102))*12+(11-MONTH($D102))),$C102)=0),"●",""))</f>
        <v/>
      </c>
      <c r="P102" s="20" t="str">
        <f aca="false">IF(OR($D102="",$C102="",$C102&lt;=0),"",IF(AND((($B$3-YEAR($D102))*12+(12-MONTH($D102)))&gt;=0,MOD((($B$3-YEAR($D102))*12+(12-MONTH($D102))),$C102)=0),"●",""))</f>
        <v/>
      </c>
      <c r="Q102" s="20" t="str">
        <f aca="false">IF($A102="","",COUNTIF(E102:P102,"●"))</f>
        <v/>
      </c>
    </row>
    <row r="103" customFormat="false" ht="15" hidden="false" customHeight="false" outlineLevel="0" collapsed="false">
      <c r="A103" s="18" t="str">
        <f aca="false">IF(Wartungsplan!A99="","",Wartungsplan!A99)</f>
        <v/>
      </c>
      <c r="B103" s="18" t="str">
        <f aca="false">IF(Wartungsplan!A99="","",Wartungsplan!B99)</f>
        <v/>
      </c>
      <c r="C103" s="18" t="str">
        <f aca="false">IF(Wartungsplan!A99="","",IF(Wartungsplan!L99="","",Wartungsplan!L99))</f>
        <v/>
      </c>
      <c r="D103" s="19" t="str">
        <f aca="false">IF(Wartungsplan!A99="","",Wartungsplan!S99)</f>
        <v/>
      </c>
      <c r="E103" s="20" t="str">
        <f aca="false">IF(OR($D103="",$C103="",$C103&lt;=0),"",IF(AND((($B$3-YEAR($D103))*12+(1-MONTH($D103)))&gt;=0,MOD((($B$3-YEAR($D103))*12+(1-MONTH($D103))),$C103)=0),"●",""))</f>
        <v/>
      </c>
      <c r="F103" s="20" t="str">
        <f aca="false">IF(OR($D103="",$C103="",$C103&lt;=0),"",IF(AND((($B$3-YEAR($D103))*12+(2-MONTH($D103)))&gt;=0,MOD((($B$3-YEAR($D103))*12+(2-MONTH($D103))),$C103)=0),"●",""))</f>
        <v/>
      </c>
      <c r="G103" s="20" t="str">
        <f aca="false">IF(OR($D103="",$C103="",$C103&lt;=0),"",IF(AND((($B$3-YEAR($D103))*12+(3-MONTH($D103)))&gt;=0,MOD((($B$3-YEAR($D103))*12+(3-MONTH($D103))),$C103)=0),"●",""))</f>
        <v/>
      </c>
      <c r="H103" s="20" t="str">
        <f aca="false">IF(OR($D103="",$C103="",$C103&lt;=0),"",IF(AND((($B$3-YEAR($D103))*12+(4-MONTH($D103)))&gt;=0,MOD((($B$3-YEAR($D103))*12+(4-MONTH($D103))),$C103)=0),"●",""))</f>
        <v/>
      </c>
      <c r="I103" s="20" t="str">
        <f aca="false">IF(OR($D103="",$C103="",$C103&lt;=0),"",IF(AND((($B$3-YEAR($D103))*12+(5-MONTH($D103)))&gt;=0,MOD((($B$3-YEAR($D103))*12+(5-MONTH($D103))),$C103)=0),"●",""))</f>
        <v/>
      </c>
      <c r="J103" s="20" t="str">
        <f aca="false">IF(OR($D103="",$C103="",$C103&lt;=0),"",IF(AND((($B$3-YEAR($D103))*12+(6-MONTH($D103)))&gt;=0,MOD((($B$3-YEAR($D103))*12+(6-MONTH($D103))),$C103)=0),"●",""))</f>
        <v/>
      </c>
      <c r="K103" s="20" t="str">
        <f aca="false">IF(OR($D103="",$C103="",$C103&lt;=0),"",IF(AND((($B$3-YEAR($D103))*12+(7-MONTH($D103)))&gt;=0,MOD((($B$3-YEAR($D103))*12+(7-MONTH($D103))),$C103)=0),"●",""))</f>
        <v/>
      </c>
      <c r="L103" s="20" t="str">
        <f aca="false">IF(OR($D103="",$C103="",$C103&lt;=0),"",IF(AND((($B$3-YEAR($D103))*12+(8-MONTH($D103)))&gt;=0,MOD((($B$3-YEAR($D103))*12+(8-MONTH($D103))),$C103)=0),"●",""))</f>
        <v/>
      </c>
      <c r="M103" s="20" t="str">
        <f aca="false">IF(OR($D103="",$C103="",$C103&lt;=0),"",IF(AND((($B$3-YEAR($D103))*12+(9-MONTH($D103)))&gt;=0,MOD((($B$3-YEAR($D103))*12+(9-MONTH($D103))),$C103)=0),"●",""))</f>
        <v/>
      </c>
      <c r="N103" s="20" t="str">
        <f aca="false">IF(OR($D103="",$C103="",$C103&lt;=0),"",IF(AND((($B$3-YEAR($D103))*12+(10-MONTH($D103)))&gt;=0,MOD((($B$3-YEAR($D103))*12+(10-MONTH($D103))),$C103)=0),"●",""))</f>
        <v/>
      </c>
      <c r="O103" s="20" t="str">
        <f aca="false">IF(OR($D103="",$C103="",$C103&lt;=0),"",IF(AND((($B$3-YEAR($D103))*12+(11-MONTH($D103)))&gt;=0,MOD((($B$3-YEAR($D103))*12+(11-MONTH($D103))),$C103)=0),"●",""))</f>
        <v/>
      </c>
      <c r="P103" s="20" t="str">
        <f aca="false">IF(OR($D103="",$C103="",$C103&lt;=0),"",IF(AND((($B$3-YEAR($D103))*12+(12-MONTH($D103)))&gt;=0,MOD((($B$3-YEAR($D103))*12+(12-MONTH($D103))),$C103)=0),"●",""))</f>
        <v/>
      </c>
      <c r="Q103" s="20" t="str">
        <f aca="false">IF($A103="","",COUNTIF(E103:P103,"●"))</f>
        <v/>
      </c>
    </row>
    <row r="104" customFormat="false" ht="15" hidden="false" customHeight="false" outlineLevel="0" collapsed="false">
      <c r="A104" s="18" t="str">
        <f aca="false">IF(Wartungsplan!A100="","",Wartungsplan!A100)</f>
        <v/>
      </c>
      <c r="B104" s="18" t="str">
        <f aca="false">IF(Wartungsplan!A100="","",Wartungsplan!B100)</f>
        <v/>
      </c>
      <c r="C104" s="18" t="str">
        <f aca="false">IF(Wartungsplan!A100="","",IF(Wartungsplan!L100="","",Wartungsplan!L100))</f>
        <v/>
      </c>
      <c r="D104" s="19" t="str">
        <f aca="false">IF(Wartungsplan!A100="","",Wartungsplan!S100)</f>
        <v/>
      </c>
      <c r="E104" s="20" t="str">
        <f aca="false">IF(OR($D104="",$C104="",$C104&lt;=0),"",IF(AND((($B$3-YEAR($D104))*12+(1-MONTH($D104)))&gt;=0,MOD((($B$3-YEAR($D104))*12+(1-MONTH($D104))),$C104)=0),"●",""))</f>
        <v/>
      </c>
      <c r="F104" s="20" t="str">
        <f aca="false">IF(OR($D104="",$C104="",$C104&lt;=0),"",IF(AND((($B$3-YEAR($D104))*12+(2-MONTH($D104)))&gt;=0,MOD((($B$3-YEAR($D104))*12+(2-MONTH($D104))),$C104)=0),"●",""))</f>
        <v/>
      </c>
      <c r="G104" s="20" t="str">
        <f aca="false">IF(OR($D104="",$C104="",$C104&lt;=0),"",IF(AND((($B$3-YEAR($D104))*12+(3-MONTH($D104)))&gt;=0,MOD((($B$3-YEAR($D104))*12+(3-MONTH($D104))),$C104)=0),"●",""))</f>
        <v/>
      </c>
      <c r="H104" s="20" t="str">
        <f aca="false">IF(OR($D104="",$C104="",$C104&lt;=0),"",IF(AND((($B$3-YEAR($D104))*12+(4-MONTH($D104)))&gt;=0,MOD((($B$3-YEAR($D104))*12+(4-MONTH($D104))),$C104)=0),"●",""))</f>
        <v/>
      </c>
      <c r="I104" s="20" t="str">
        <f aca="false">IF(OR($D104="",$C104="",$C104&lt;=0),"",IF(AND((($B$3-YEAR($D104))*12+(5-MONTH($D104)))&gt;=0,MOD((($B$3-YEAR($D104))*12+(5-MONTH($D104))),$C104)=0),"●",""))</f>
        <v/>
      </c>
      <c r="J104" s="20" t="str">
        <f aca="false">IF(OR($D104="",$C104="",$C104&lt;=0),"",IF(AND((($B$3-YEAR($D104))*12+(6-MONTH($D104)))&gt;=0,MOD((($B$3-YEAR($D104))*12+(6-MONTH($D104))),$C104)=0),"●",""))</f>
        <v/>
      </c>
      <c r="K104" s="20" t="str">
        <f aca="false">IF(OR($D104="",$C104="",$C104&lt;=0),"",IF(AND((($B$3-YEAR($D104))*12+(7-MONTH($D104)))&gt;=0,MOD((($B$3-YEAR($D104))*12+(7-MONTH($D104))),$C104)=0),"●",""))</f>
        <v/>
      </c>
      <c r="L104" s="20" t="str">
        <f aca="false">IF(OR($D104="",$C104="",$C104&lt;=0),"",IF(AND((($B$3-YEAR($D104))*12+(8-MONTH($D104)))&gt;=0,MOD((($B$3-YEAR($D104))*12+(8-MONTH($D104))),$C104)=0),"●",""))</f>
        <v/>
      </c>
      <c r="M104" s="20" t="str">
        <f aca="false">IF(OR($D104="",$C104="",$C104&lt;=0),"",IF(AND((($B$3-YEAR($D104))*12+(9-MONTH($D104)))&gt;=0,MOD((($B$3-YEAR($D104))*12+(9-MONTH($D104))),$C104)=0),"●",""))</f>
        <v/>
      </c>
      <c r="N104" s="20" t="str">
        <f aca="false">IF(OR($D104="",$C104="",$C104&lt;=0),"",IF(AND((($B$3-YEAR($D104))*12+(10-MONTH($D104)))&gt;=0,MOD((($B$3-YEAR($D104))*12+(10-MONTH($D104))),$C104)=0),"●",""))</f>
        <v/>
      </c>
      <c r="O104" s="20" t="str">
        <f aca="false">IF(OR($D104="",$C104="",$C104&lt;=0),"",IF(AND((($B$3-YEAR($D104))*12+(11-MONTH($D104)))&gt;=0,MOD((($B$3-YEAR($D104))*12+(11-MONTH($D104))),$C104)=0),"●",""))</f>
        <v/>
      </c>
      <c r="P104" s="20" t="str">
        <f aca="false">IF(OR($D104="",$C104="",$C104&lt;=0),"",IF(AND((($B$3-YEAR($D104))*12+(12-MONTH($D104)))&gt;=0,MOD((($B$3-YEAR($D104))*12+(12-MONTH($D104))),$C104)=0),"●",""))</f>
        <v/>
      </c>
      <c r="Q104" s="20" t="str">
        <f aca="false">IF($A104="","",COUNTIF(E104:P104,"●"))</f>
        <v/>
      </c>
    </row>
    <row r="105" customFormat="false" ht="15" hidden="false" customHeight="false" outlineLevel="0" collapsed="false">
      <c r="A105" s="18" t="str">
        <f aca="false">IF(Wartungsplan!A101="","",Wartungsplan!A101)</f>
        <v/>
      </c>
      <c r="B105" s="18" t="str">
        <f aca="false">IF(Wartungsplan!A101="","",Wartungsplan!B101)</f>
        <v/>
      </c>
      <c r="C105" s="18" t="str">
        <f aca="false">IF(Wartungsplan!A101="","",IF(Wartungsplan!L101="","",Wartungsplan!L101))</f>
        <v/>
      </c>
      <c r="D105" s="19" t="str">
        <f aca="false">IF(Wartungsplan!A101="","",Wartungsplan!S101)</f>
        <v/>
      </c>
      <c r="E105" s="20" t="str">
        <f aca="false">IF(OR($D105="",$C105="",$C105&lt;=0),"",IF(AND((($B$3-YEAR($D105))*12+(1-MONTH($D105)))&gt;=0,MOD((($B$3-YEAR($D105))*12+(1-MONTH($D105))),$C105)=0),"●",""))</f>
        <v/>
      </c>
      <c r="F105" s="20" t="str">
        <f aca="false">IF(OR($D105="",$C105="",$C105&lt;=0),"",IF(AND((($B$3-YEAR($D105))*12+(2-MONTH($D105)))&gt;=0,MOD((($B$3-YEAR($D105))*12+(2-MONTH($D105))),$C105)=0),"●",""))</f>
        <v/>
      </c>
      <c r="G105" s="20" t="str">
        <f aca="false">IF(OR($D105="",$C105="",$C105&lt;=0),"",IF(AND((($B$3-YEAR($D105))*12+(3-MONTH($D105)))&gt;=0,MOD((($B$3-YEAR($D105))*12+(3-MONTH($D105))),$C105)=0),"●",""))</f>
        <v/>
      </c>
      <c r="H105" s="20" t="str">
        <f aca="false">IF(OR($D105="",$C105="",$C105&lt;=0),"",IF(AND((($B$3-YEAR($D105))*12+(4-MONTH($D105)))&gt;=0,MOD((($B$3-YEAR($D105))*12+(4-MONTH($D105))),$C105)=0),"●",""))</f>
        <v/>
      </c>
      <c r="I105" s="20" t="str">
        <f aca="false">IF(OR($D105="",$C105="",$C105&lt;=0),"",IF(AND((($B$3-YEAR($D105))*12+(5-MONTH($D105)))&gt;=0,MOD((($B$3-YEAR($D105))*12+(5-MONTH($D105))),$C105)=0),"●",""))</f>
        <v/>
      </c>
      <c r="J105" s="20" t="str">
        <f aca="false">IF(OR($D105="",$C105="",$C105&lt;=0),"",IF(AND((($B$3-YEAR($D105))*12+(6-MONTH($D105)))&gt;=0,MOD((($B$3-YEAR($D105))*12+(6-MONTH($D105))),$C105)=0),"●",""))</f>
        <v/>
      </c>
      <c r="K105" s="20" t="str">
        <f aca="false">IF(OR($D105="",$C105="",$C105&lt;=0),"",IF(AND((($B$3-YEAR($D105))*12+(7-MONTH($D105)))&gt;=0,MOD((($B$3-YEAR($D105))*12+(7-MONTH($D105))),$C105)=0),"●",""))</f>
        <v/>
      </c>
      <c r="L105" s="20" t="str">
        <f aca="false">IF(OR($D105="",$C105="",$C105&lt;=0),"",IF(AND((($B$3-YEAR($D105))*12+(8-MONTH($D105)))&gt;=0,MOD((($B$3-YEAR($D105))*12+(8-MONTH($D105))),$C105)=0),"●",""))</f>
        <v/>
      </c>
      <c r="M105" s="20" t="str">
        <f aca="false">IF(OR($D105="",$C105="",$C105&lt;=0),"",IF(AND((($B$3-YEAR($D105))*12+(9-MONTH($D105)))&gt;=0,MOD((($B$3-YEAR($D105))*12+(9-MONTH($D105))),$C105)=0),"●",""))</f>
        <v/>
      </c>
      <c r="N105" s="20" t="str">
        <f aca="false">IF(OR($D105="",$C105="",$C105&lt;=0),"",IF(AND((($B$3-YEAR($D105))*12+(10-MONTH($D105)))&gt;=0,MOD((($B$3-YEAR($D105))*12+(10-MONTH($D105))),$C105)=0),"●",""))</f>
        <v/>
      </c>
      <c r="O105" s="20" t="str">
        <f aca="false">IF(OR($D105="",$C105="",$C105&lt;=0),"",IF(AND((($B$3-YEAR($D105))*12+(11-MONTH($D105)))&gt;=0,MOD((($B$3-YEAR($D105))*12+(11-MONTH($D105))),$C105)=0),"●",""))</f>
        <v/>
      </c>
      <c r="P105" s="20" t="str">
        <f aca="false">IF(OR($D105="",$C105="",$C105&lt;=0),"",IF(AND((($B$3-YEAR($D105))*12+(12-MONTH($D105)))&gt;=0,MOD((($B$3-YEAR($D105))*12+(12-MONTH($D105))),$C105)=0),"●",""))</f>
        <v/>
      </c>
      <c r="Q105" s="20" t="str">
        <f aca="false">IF($A105="","",COUNTIF(E105:P105,"●"))</f>
        <v/>
      </c>
    </row>
    <row r="106" customFormat="false" ht="15" hidden="false" customHeight="false" outlineLevel="0" collapsed="false">
      <c r="A106" s="18" t="str">
        <f aca="false">IF(Wartungsplan!A102="","",Wartungsplan!A102)</f>
        <v/>
      </c>
      <c r="B106" s="18" t="str">
        <f aca="false">IF(Wartungsplan!A102="","",Wartungsplan!B102)</f>
        <v/>
      </c>
      <c r="C106" s="18" t="str">
        <f aca="false">IF(Wartungsplan!A102="","",IF(Wartungsplan!L102="","",Wartungsplan!L102))</f>
        <v/>
      </c>
      <c r="D106" s="19" t="str">
        <f aca="false">IF(Wartungsplan!A102="","",Wartungsplan!S102)</f>
        <v/>
      </c>
      <c r="E106" s="20" t="str">
        <f aca="false">IF(OR($D106="",$C106="",$C106&lt;=0),"",IF(AND((($B$3-YEAR($D106))*12+(1-MONTH($D106)))&gt;=0,MOD((($B$3-YEAR($D106))*12+(1-MONTH($D106))),$C106)=0),"●",""))</f>
        <v/>
      </c>
      <c r="F106" s="20" t="str">
        <f aca="false">IF(OR($D106="",$C106="",$C106&lt;=0),"",IF(AND((($B$3-YEAR($D106))*12+(2-MONTH($D106)))&gt;=0,MOD((($B$3-YEAR($D106))*12+(2-MONTH($D106))),$C106)=0),"●",""))</f>
        <v/>
      </c>
      <c r="G106" s="20" t="str">
        <f aca="false">IF(OR($D106="",$C106="",$C106&lt;=0),"",IF(AND((($B$3-YEAR($D106))*12+(3-MONTH($D106)))&gt;=0,MOD((($B$3-YEAR($D106))*12+(3-MONTH($D106))),$C106)=0),"●",""))</f>
        <v/>
      </c>
      <c r="H106" s="20" t="str">
        <f aca="false">IF(OR($D106="",$C106="",$C106&lt;=0),"",IF(AND((($B$3-YEAR($D106))*12+(4-MONTH($D106)))&gt;=0,MOD((($B$3-YEAR($D106))*12+(4-MONTH($D106))),$C106)=0),"●",""))</f>
        <v/>
      </c>
      <c r="I106" s="20" t="str">
        <f aca="false">IF(OR($D106="",$C106="",$C106&lt;=0),"",IF(AND((($B$3-YEAR($D106))*12+(5-MONTH($D106)))&gt;=0,MOD((($B$3-YEAR($D106))*12+(5-MONTH($D106))),$C106)=0),"●",""))</f>
        <v/>
      </c>
      <c r="J106" s="20" t="str">
        <f aca="false">IF(OR($D106="",$C106="",$C106&lt;=0),"",IF(AND((($B$3-YEAR($D106))*12+(6-MONTH($D106)))&gt;=0,MOD((($B$3-YEAR($D106))*12+(6-MONTH($D106))),$C106)=0),"●",""))</f>
        <v/>
      </c>
      <c r="K106" s="20" t="str">
        <f aca="false">IF(OR($D106="",$C106="",$C106&lt;=0),"",IF(AND((($B$3-YEAR($D106))*12+(7-MONTH($D106)))&gt;=0,MOD((($B$3-YEAR($D106))*12+(7-MONTH($D106))),$C106)=0),"●",""))</f>
        <v/>
      </c>
      <c r="L106" s="20" t="str">
        <f aca="false">IF(OR($D106="",$C106="",$C106&lt;=0),"",IF(AND((($B$3-YEAR($D106))*12+(8-MONTH($D106)))&gt;=0,MOD((($B$3-YEAR($D106))*12+(8-MONTH($D106))),$C106)=0),"●",""))</f>
        <v/>
      </c>
      <c r="M106" s="20" t="str">
        <f aca="false">IF(OR($D106="",$C106="",$C106&lt;=0),"",IF(AND((($B$3-YEAR($D106))*12+(9-MONTH($D106)))&gt;=0,MOD((($B$3-YEAR($D106))*12+(9-MONTH($D106))),$C106)=0),"●",""))</f>
        <v/>
      </c>
      <c r="N106" s="20" t="str">
        <f aca="false">IF(OR($D106="",$C106="",$C106&lt;=0),"",IF(AND((($B$3-YEAR($D106))*12+(10-MONTH($D106)))&gt;=0,MOD((($B$3-YEAR($D106))*12+(10-MONTH($D106))),$C106)=0),"●",""))</f>
        <v/>
      </c>
      <c r="O106" s="20" t="str">
        <f aca="false">IF(OR($D106="",$C106="",$C106&lt;=0),"",IF(AND((($B$3-YEAR($D106))*12+(11-MONTH($D106)))&gt;=0,MOD((($B$3-YEAR($D106))*12+(11-MONTH($D106))),$C106)=0),"●",""))</f>
        <v/>
      </c>
      <c r="P106" s="20" t="str">
        <f aca="false">IF(OR($D106="",$C106="",$C106&lt;=0),"",IF(AND((($B$3-YEAR($D106))*12+(12-MONTH($D106)))&gt;=0,MOD((($B$3-YEAR($D106))*12+(12-MONTH($D106))),$C106)=0),"●",""))</f>
        <v/>
      </c>
      <c r="Q106" s="20" t="str">
        <f aca="false">IF($A106="","",COUNTIF(E106:P106,"●"))</f>
        <v/>
      </c>
    </row>
    <row r="107" customFormat="false" ht="15" hidden="false" customHeight="false" outlineLevel="0" collapsed="false">
      <c r="A107" s="18" t="str">
        <f aca="false">IF(Wartungsplan!A103="","",Wartungsplan!A103)</f>
        <v/>
      </c>
      <c r="B107" s="18" t="str">
        <f aca="false">IF(Wartungsplan!A103="","",Wartungsplan!B103)</f>
        <v/>
      </c>
      <c r="C107" s="18" t="str">
        <f aca="false">IF(Wartungsplan!A103="","",IF(Wartungsplan!L103="","",Wartungsplan!L103))</f>
        <v/>
      </c>
      <c r="D107" s="19" t="str">
        <f aca="false">IF(Wartungsplan!A103="","",Wartungsplan!S103)</f>
        <v/>
      </c>
      <c r="E107" s="20" t="str">
        <f aca="false">IF(OR($D107="",$C107="",$C107&lt;=0),"",IF(AND((($B$3-YEAR($D107))*12+(1-MONTH($D107)))&gt;=0,MOD((($B$3-YEAR($D107))*12+(1-MONTH($D107))),$C107)=0),"●",""))</f>
        <v/>
      </c>
      <c r="F107" s="20" t="str">
        <f aca="false">IF(OR($D107="",$C107="",$C107&lt;=0),"",IF(AND((($B$3-YEAR($D107))*12+(2-MONTH($D107)))&gt;=0,MOD((($B$3-YEAR($D107))*12+(2-MONTH($D107))),$C107)=0),"●",""))</f>
        <v/>
      </c>
      <c r="G107" s="20" t="str">
        <f aca="false">IF(OR($D107="",$C107="",$C107&lt;=0),"",IF(AND((($B$3-YEAR($D107))*12+(3-MONTH($D107)))&gt;=0,MOD((($B$3-YEAR($D107))*12+(3-MONTH($D107))),$C107)=0),"●",""))</f>
        <v/>
      </c>
      <c r="H107" s="20" t="str">
        <f aca="false">IF(OR($D107="",$C107="",$C107&lt;=0),"",IF(AND((($B$3-YEAR($D107))*12+(4-MONTH($D107)))&gt;=0,MOD((($B$3-YEAR($D107))*12+(4-MONTH($D107))),$C107)=0),"●",""))</f>
        <v/>
      </c>
      <c r="I107" s="20" t="str">
        <f aca="false">IF(OR($D107="",$C107="",$C107&lt;=0),"",IF(AND((($B$3-YEAR($D107))*12+(5-MONTH($D107)))&gt;=0,MOD((($B$3-YEAR($D107))*12+(5-MONTH($D107))),$C107)=0),"●",""))</f>
        <v/>
      </c>
      <c r="J107" s="20" t="str">
        <f aca="false">IF(OR($D107="",$C107="",$C107&lt;=0),"",IF(AND((($B$3-YEAR($D107))*12+(6-MONTH($D107)))&gt;=0,MOD((($B$3-YEAR($D107))*12+(6-MONTH($D107))),$C107)=0),"●",""))</f>
        <v/>
      </c>
      <c r="K107" s="20" t="str">
        <f aca="false">IF(OR($D107="",$C107="",$C107&lt;=0),"",IF(AND((($B$3-YEAR($D107))*12+(7-MONTH($D107)))&gt;=0,MOD((($B$3-YEAR($D107))*12+(7-MONTH($D107))),$C107)=0),"●",""))</f>
        <v/>
      </c>
      <c r="L107" s="20" t="str">
        <f aca="false">IF(OR($D107="",$C107="",$C107&lt;=0),"",IF(AND((($B$3-YEAR($D107))*12+(8-MONTH($D107)))&gt;=0,MOD((($B$3-YEAR($D107))*12+(8-MONTH($D107))),$C107)=0),"●",""))</f>
        <v/>
      </c>
      <c r="M107" s="20" t="str">
        <f aca="false">IF(OR($D107="",$C107="",$C107&lt;=0),"",IF(AND((($B$3-YEAR($D107))*12+(9-MONTH($D107)))&gt;=0,MOD((($B$3-YEAR($D107))*12+(9-MONTH($D107))),$C107)=0),"●",""))</f>
        <v/>
      </c>
      <c r="N107" s="20" t="str">
        <f aca="false">IF(OR($D107="",$C107="",$C107&lt;=0),"",IF(AND((($B$3-YEAR($D107))*12+(10-MONTH($D107)))&gt;=0,MOD((($B$3-YEAR($D107))*12+(10-MONTH($D107))),$C107)=0),"●",""))</f>
        <v/>
      </c>
      <c r="O107" s="20" t="str">
        <f aca="false">IF(OR($D107="",$C107="",$C107&lt;=0),"",IF(AND((($B$3-YEAR($D107))*12+(11-MONTH($D107)))&gt;=0,MOD((($B$3-YEAR($D107))*12+(11-MONTH($D107))),$C107)=0),"●",""))</f>
        <v/>
      </c>
      <c r="P107" s="20" t="str">
        <f aca="false">IF(OR($D107="",$C107="",$C107&lt;=0),"",IF(AND((($B$3-YEAR($D107))*12+(12-MONTH($D107)))&gt;=0,MOD((($B$3-YEAR($D107))*12+(12-MONTH($D107))),$C107)=0),"●",""))</f>
        <v/>
      </c>
      <c r="Q107" s="20" t="str">
        <f aca="false">IF($A107="","",COUNTIF(E107:P107,"●"))</f>
        <v/>
      </c>
    </row>
    <row r="108" customFormat="false" ht="15" hidden="false" customHeight="false" outlineLevel="0" collapsed="false">
      <c r="A108" s="18" t="str">
        <f aca="false">IF(Wartungsplan!A104="","",Wartungsplan!A104)</f>
        <v/>
      </c>
      <c r="B108" s="18" t="str">
        <f aca="false">IF(Wartungsplan!A104="","",Wartungsplan!B104)</f>
        <v/>
      </c>
      <c r="C108" s="18" t="str">
        <f aca="false">IF(Wartungsplan!A104="","",IF(Wartungsplan!L104="","",Wartungsplan!L104))</f>
        <v/>
      </c>
      <c r="D108" s="19" t="str">
        <f aca="false">IF(Wartungsplan!A104="","",Wartungsplan!S104)</f>
        <v/>
      </c>
      <c r="E108" s="20" t="str">
        <f aca="false">IF(OR($D108="",$C108="",$C108&lt;=0),"",IF(AND((($B$3-YEAR($D108))*12+(1-MONTH($D108)))&gt;=0,MOD((($B$3-YEAR($D108))*12+(1-MONTH($D108))),$C108)=0),"●",""))</f>
        <v/>
      </c>
      <c r="F108" s="20" t="str">
        <f aca="false">IF(OR($D108="",$C108="",$C108&lt;=0),"",IF(AND((($B$3-YEAR($D108))*12+(2-MONTH($D108)))&gt;=0,MOD((($B$3-YEAR($D108))*12+(2-MONTH($D108))),$C108)=0),"●",""))</f>
        <v/>
      </c>
      <c r="G108" s="20" t="str">
        <f aca="false">IF(OR($D108="",$C108="",$C108&lt;=0),"",IF(AND((($B$3-YEAR($D108))*12+(3-MONTH($D108)))&gt;=0,MOD((($B$3-YEAR($D108))*12+(3-MONTH($D108))),$C108)=0),"●",""))</f>
        <v/>
      </c>
      <c r="H108" s="20" t="str">
        <f aca="false">IF(OR($D108="",$C108="",$C108&lt;=0),"",IF(AND((($B$3-YEAR($D108))*12+(4-MONTH($D108)))&gt;=0,MOD((($B$3-YEAR($D108))*12+(4-MONTH($D108))),$C108)=0),"●",""))</f>
        <v/>
      </c>
      <c r="I108" s="20" t="str">
        <f aca="false">IF(OR($D108="",$C108="",$C108&lt;=0),"",IF(AND((($B$3-YEAR($D108))*12+(5-MONTH($D108)))&gt;=0,MOD((($B$3-YEAR($D108))*12+(5-MONTH($D108))),$C108)=0),"●",""))</f>
        <v/>
      </c>
      <c r="J108" s="20" t="str">
        <f aca="false">IF(OR($D108="",$C108="",$C108&lt;=0),"",IF(AND((($B$3-YEAR($D108))*12+(6-MONTH($D108)))&gt;=0,MOD((($B$3-YEAR($D108))*12+(6-MONTH($D108))),$C108)=0),"●",""))</f>
        <v/>
      </c>
      <c r="K108" s="20" t="str">
        <f aca="false">IF(OR($D108="",$C108="",$C108&lt;=0),"",IF(AND((($B$3-YEAR($D108))*12+(7-MONTH($D108)))&gt;=0,MOD((($B$3-YEAR($D108))*12+(7-MONTH($D108))),$C108)=0),"●",""))</f>
        <v/>
      </c>
      <c r="L108" s="20" t="str">
        <f aca="false">IF(OR($D108="",$C108="",$C108&lt;=0),"",IF(AND((($B$3-YEAR($D108))*12+(8-MONTH($D108)))&gt;=0,MOD((($B$3-YEAR($D108))*12+(8-MONTH($D108))),$C108)=0),"●",""))</f>
        <v/>
      </c>
      <c r="M108" s="20" t="str">
        <f aca="false">IF(OR($D108="",$C108="",$C108&lt;=0),"",IF(AND((($B$3-YEAR($D108))*12+(9-MONTH($D108)))&gt;=0,MOD((($B$3-YEAR($D108))*12+(9-MONTH($D108))),$C108)=0),"●",""))</f>
        <v/>
      </c>
      <c r="N108" s="20" t="str">
        <f aca="false">IF(OR($D108="",$C108="",$C108&lt;=0),"",IF(AND((($B$3-YEAR($D108))*12+(10-MONTH($D108)))&gt;=0,MOD((($B$3-YEAR($D108))*12+(10-MONTH($D108))),$C108)=0),"●",""))</f>
        <v/>
      </c>
      <c r="O108" s="20" t="str">
        <f aca="false">IF(OR($D108="",$C108="",$C108&lt;=0),"",IF(AND((($B$3-YEAR($D108))*12+(11-MONTH($D108)))&gt;=0,MOD((($B$3-YEAR($D108))*12+(11-MONTH($D108))),$C108)=0),"●",""))</f>
        <v/>
      </c>
      <c r="P108" s="20" t="str">
        <f aca="false">IF(OR($D108="",$C108="",$C108&lt;=0),"",IF(AND((($B$3-YEAR($D108))*12+(12-MONTH($D108)))&gt;=0,MOD((($B$3-YEAR($D108))*12+(12-MONTH($D108))),$C108)=0),"●",""))</f>
        <v/>
      </c>
      <c r="Q108" s="20" t="str">
        <f aca="false">IF($A108="","",COUNTIF(E108:P108,"●"))</f>
        <v/>
      </c>
    </row>
    <row r="109" customFormat="false" ht="15" hidden="false" customHeight="false" outlineLevel="0" collapsed="false">
      <c r="A109" s="18" t="str">
        <f aca="false">IF(Wartungsplan!A105="","",Wartungsplan!A105)</f>
        <v/>
      </c>
      <c r="B109" s="18" t="str">
        <f aca="false">IF(Wartungsplan!A105="","",Wartungsplan!B105)</f>
        <v/>
      </c>
      <c r="C109" s="18" t="str">
        <f aca="false">IF(Wartungsplan!A105="","",IF(Wartungsplan!L105="","",Wartungsplan!L105))</f>
        <v/>
      </c>
      <c r="D109" s="19" t="str">
        <f aca="false">IF(Wartungsplan!A105="","",Wartungsplan!S105)</f>
        <v/>
      </c>
      <c r="E109" s="20" t="str">
        <f aca="false">IF(OR($D109="",$C109="",$C109&lt;=0),"",IF(AND((($B$3-YEAR($D109))*12+(1-MONTH($D109)))&gt;=0,MOD((($B$3-YEAR($D109))*12+(1-MONTH($D109))),$C109)=0),"●",""))</f>
        <v/>
      </c>
      <c r="F109" s="20" t="str">
        <f aca="false">IF(OR($D109="",$C109="",$C109&lt;=0),"",IF(AND((($B$3-YEAR($D109))*12+(2-MONTH($D109)))&gt;=0,MOD((($B$3-YEAR($D109))*12+(2-MONTH($D109))),$C109)=0),"●",""))</f>
        <v/>
      </c>
      <c r="G109" s="20" t="str">
        <f aca="false">IF(OR($D109="",$C109="",$C109&lt;=0),"",IF(AND((($B$3-YEAR($D109))*12+(3-MONTH($D109)))&gt;=0,MOD((($B$3-YEAR($D109))*12+(3-MONTH($D109))),$C109)=0),"●",""))</f>
        <v/>
      </c>
      <c r="H109" s="20" t="str">
        <f aca="false">IF(OR($D109="",$C109="",$C109&lt;=0),"",IF(AND((($B$3-YEAR($D109))*12+(4-MONTH($D109)))&gt;=0,MOD((($B$3-YEAR($D109))*12+(4-MONTH($D109))),$C109)=0),"●",""))</f>
        <v/>
      </c>
      <c r="I109" s="20" t="str">
        <f aca="false">IF(OR($D109="",$C109="",$C109&lt;=0),"",IF(AND((($B$3-YEAR($D109))*12+(5-MONTH($D109)))&gt;=0,MOD((($B$3-YEAR($D109))*12+(5-MONTH($D109))),$C109)=0),"●",""))</f>
        <v/>
      </c>
      <c r="J109" s="20" t="str">
        <f aca="false">IF(OR($D109="",$C109="",$C109&lt;=0),"",IF(AND((($B$3-YEAR($D109))*12+(6-MONTH($D109)))&gt;=0,MOD((($B$3-YEAR($D109))*12+(6-MONTH($D109))),$C109)=0),"●",""))</f>
        <v/>
      </c>
      <c r="K109" s="20" t="str">
        <f aca="false">IF(OR($D109="",$C109="",$C109&lt;=0),"",IF(AND((($B$3-YEAR($D109))*12+(7-MONTH($D109)))&gt;=0,MOD((($B$3-YEAR($D109))*12+(7-MONTH($D109))),$C109)=0),"●",""))</f>
        <v/>
      </c>
      <c r="L109" s="20" t="str">
        <f aca="false">IF(OR($D109="",$C109="",$C109&lt;=0),"",IF(AND((($B$3-YEAR($D109))*12+(8-MONTH($D109)))&gt;=0,MOD((($B$3-YEAR($D109))*12+(8-MONTH($D109))),$C109)=0),"●",""))</f>
        <v/>
      </c>
      <c r="M109" s="20" t="str">
        <f aca="false">IF(OR($D109="",$C109="",$C109&lt;=0),"",IF(AND((($B$3-YEAR($D109))*12+(9-MONTH($D109)))&gt;=0,MOD((($B$3-YEAR($D109))*12+(9-MONTH($D109))),$C109)=0),"●",""))</f>
        <v/>
      </c>
      <c r="N109" s="20" t="str">
        <f aca="false">IF(OR($D109="",$C109="",$C109&lt;=0),"",IF(AND((($B$3-YEAR($D109))*12+(10-MONTH($D109)))&gt;=0,MOD((($B$3-YEAR($D109))*12+(10-MONTH($D109))),$C109)=0),"●",""))</f>
        <v/>
      </c>
      <c r="O109" s="20" t="str">
        <f aca="false">IF(OR($D109="",$C109="",$C109&lt;=0),"",IF(AND((($B$3-YEAR($D109))*12+(11-MONTH($D109)))&gt;=0,MOD((($B$3-YEAR($D109))*12+(11-MONTH($D109))),$C109)=0),"●",""))</f>
        <v/>
      </c>
      <c r="P109" s="20" t="str">
        <f aca="false">IF(OR($D109="",$C109="",$C109&lt;=0),"",IF(AND((($B$3-YEAR($D109))*12+(12-MONTH($D109)))&gt;=0,MOD((($B$3-YEAR($D109))*12+(12-MONTH($D109))),$C109)=0),"●",""))</f>
        <v/>
      </c>
      <c r="Q109" s="20" t="str">
        <f aca="false">IF($A109="","",COUNTIF(E109:P109,"●"))</f>
        <v/>
      </c>
    </row>
    <row r="110" customFormat="false" ht="15" hidden="false" customHeight="false" outlineLevel="0" collapsed="false">
      <c r="A110" s="18" t="str">
        <f aca="false">IF(Wartungsplan!A106="","",Wartungsplan!A106)</f>
        <v/>
      </c>
      <c r="B110" s="18" t="str">
        <f aca="false">IF(Wartungsplan!A106="","",Wartungsplan!B106)</f>
        <v/>
      </c>
      <c r="C110" s="18" t="str">
        <f aca="false">IF(Wartungsplan!A106="","",IF(Wartungsplan!L106="","",Wartungsplan!L106))</f>
        <v/>
      </c>
      <c r="D110" s="19" t="str">
        <f aca="false">IF(Wartungsplan!A106="","",Wartungsplan!S106)</f>
        <v/>
      </c>
      <c r="E110" s="20" t="str">
        <f aca="false">IF(OR($D110="",$C110="",$C110&lt;=0),"",IF(AND((($B$3-YEAR($D110))*12+(1-MONTH($D110)))&gt;=0,MOD((($B$3-YEAR($D110))*12+(1-MONTH($D110))),$C110)=0),"●",""))</f>
        <v/>
      </c>
      <c r="F110" s="20" t="str">
        <f aca="false">IF(OR($D110="",$C110="",$C110&lt;=0),"",IF(AND((($B$3-YEAR($D110))*12+(2-MONTH($D110)))&gt;=0,MOD((($B$3-YEAR($D110))*12+(2-MONTH($D110))),$C110)=0),"●",""))</f>
        <v/>
      </c>
      <c r="G110" s="20" t="str">
        <f aca="false">IF(OR($D110="",$C110="",$C110&lt;=0),"",IF(AND((($B$3-YEAR($D110))*12+(3-MONTH($D110)))&gt;=0,MOD((($B$3-YEAR($D110))*12+(3-MONTH($D110))),$C110)=0),"●",""))</f>
        <v/>
      </c>
      <c r="H110" s="20" t="str">
        <f aca="false">IF(OR($D110="",$C110="",$C110&lt;=0),"",IF(AND((($B$3-YEAR($D110))*12+(4-MONTH($D110)))&gt;=0,MOD((($B$3-YEAR($D110))*12+(4-MONTH($D110))),$C110)=0),"●",""))</f>
        <v/>
      </c>
      <c r="I110" s="20" t="str">
        <f aca="false">IF(OR($D110="",$C110="",$C110&lt;=0),"",IF(AND((($B$3-YEAR($D110))*12+(5-MONTH($D110)))&gt;=0,MOD((($B$3-YEAR($D110))*12+(5-MONTH($D110))),$C110)=0),"●",""))</f>
        <v/>
      </c>
      <c r="J110" s="20" t="str">
        <f aca="false">IF(OR($D110="",$C110="",$C110&lt;=0),"",IF(AND((($B$3-YEAR($D110))*12+(6-MONTH($D110)))&gt;=0,MOD((($B$3-YEAR($D110))*12+(6-MONTH($D110))),$C110)=0),"●",""))</f>
        <v/>
      </c>
      <c r="K110" s="20" t="str">
        <f aca="false">IF(OR($D110="",$C110="",$C110&lt;=0),"",IF(AND((($B$3-YEAR($D110))*12+(7-MONTH($D110)))&gt;=0,MOD((($B$3-YEAR($D110))*12+(7-MONTH($D110))),$C110)=0),"●",""))</f>
        <v/>
      </c>
      <c r="L110" s="20" t="str">
        <f aca="false">IF(OR($D110="",$C110="",$C110&lt;=0),"",IF(AND((($B$3-YEAR($D110))*12+(8-MONTH($D110)))&gt;=0,MOD((($B$3-YEAR($D110))*12+(8-MONTH($D110))),$C110)=0),"●",""))</f>
        <v/>
      </c>
      <c r="M110" s="20" t="str">
        <f aca="false">IF(OR($D110="",$C110="",$C110&lt;=0),"",IF(AND((($B$3-YEAR($D110))*12+(9-MONTH($D110)))&gt;=0,MOD((($B$3-YEAR($D110))*12+(9-MONTH($D110))),$C110)=0),"●",""))</f>
        <v/>
      </c>
      <c r="N110" s="20" t="str">
        <f aca="false">IF(OR($D110="",$C110="",$C110&lt;=0),"",IF(AND((($B$3-YEAR($D110))*12+(10-MONTH($D110)))&gt;=0,MOD((($B$3-YEAR($D110))*12+(10-MONTH($D110))),$C110)=0),"●",""))</f>
        <v/>
      </c>
      <c r="O110" s="20" t="str">
        <f aca="false">IF(OR($D110="",$C110="",$C110&lt;=0),"",IF(AND((($B$3-YEAR($D110))*12+(11-MONTH($D110)))&gt;=0,MOD((($B$3-YEAR($D110))*12+(11-MONTH($D110))),$C110)=0),"●",""))</f>
        <v/>
      </c>
      <c r="P110" s="20" t="str">
        <f aca="false">IF(OR($D110="",$C110="",$C110&lt;=0),"",IF(AND((($B$3-YEAR($D110))*12+(12-MONTH($D110)))&gt;=0,MOD((($B$3-YEAR($D110))*12+(12-MONTH($D110))),$C110)=0),"●",""))</f>
        <v/>
      </c>
      <c r="Q110" s="20" t="str">
        <f aca="false">IF($A110="","",COUNTIF(E110:P110,"●"))</f>
        <v/>
      </c>
    </row>
    <row r="111" customFormat="false" ht="15" hidden="false" customHeight="false" outlineLevel="0" collapsed="false">
      <c r="A111" s="18" t="str">
        <f aca="false">IF(Wartungsplan!A107="","",Wartungsplan!A107)</f>
        <v/>
      </c>
      <c r="B111" s="18" t="str">
        <f aca="false">IF(Wartungsplan!A107="","",Wartungsplan!B107)</f>
        <v/>
      </c>
      <c r="C111" s="18" t="str">
        <f aca="false">IF(Wartungsplan!A107="","",IF(Wartungsplan!L107="","",Wartungsplan!L107))</f>
        <v/>
      </c>
      <c r="D111" s="19" t="str">
        <f aca="false">IF(Wartungsplan!A107="","",Wartungsplan!S107)</f>
        <v/>
      </c>
      <c r="E111" s="20" t="str">
        <f aca="false">IF(OR($D111="",$C111="",$C111&lt;=0),"",IF(AND((($B$3-YEAR($D111))*12+(1-MONTH($D111)))&gt;=0,MOD((($B$3-YEAR($D111))*12+(1-MONTH($D111))),$C111)=0),"●",""))</f>
        <v/>
      </c>
      <c r="F111" s="20" t="str">
        <f aca="false">IF(OR($D111="",$C111="",$C111&lt;=0),"",IF(AND((($B$3-YEAR($D111))*12+(2-MONTH($D111)))&gt;=0,MOD((($B$3-YEAR($D111))*12+(2-MONTH($D111))),$C111)=0),"●",""))</f>
        <v/>
      </c>
      <c r="G111" s="20" t="str">
        <f aca="false">IF(OR($D111="",$C111="",$C111&lt;=0),"",IF(AND((($B$3-YEAR($D111))*12+(3-MONTH($D111)))&gt;=0,MOD((($B$3-YEAR($D111))*12+(3-MONTH($D111))),$C111)=0),"●",""))</f>
        <v/>
      </c>
      <c r="H111" s="20" t="str">
        <f aca="false">IF(OR($D111="",$C111="",$C111&lt;=0),"",IF(AND((($B$3-YEAR($D111))*12+(4-MONTH($D111)))&gt;=0,MOD((($B$3-YEAR($D111))*12+(4-MONTH($D111))),$C111)=0),"●",""))</f>
        <v/>
      </c>
      <c r="I111" s="20" t="str">
        <f aca="false">IF(OR($D111="",$C111="",$C111&lt;=0),"",IF(AND((($B$3-YEAR($D111))*12+(5-MONTH($D111)))&gt;=0,MOD((($B$3-YEAR($D111))*12+(5-MONTH($D111))),$C111)=0),"●",""))</f>
        <v/>
      </c>
      <c r="J111" s="20" t="str">
        <f aca="false">IF(OR($D111="",$C111="",$C111&lt;=0),"",IF(AND((($B$3-YEAR($D111))*12+(6-MONTH($D111)))&gt;=0,MOD((($B$3-YEAR($D111))*12+(6-MONTH($D111))),$C111)=0),"●",""))</f>
        <v/>
      </c>
      <c r="K111" s="20" t="str">
        <f aca="false">IF(OR($D111="",$C111="",$C111&lt;=0),"",IF(AND((($B$3-YEAR($D111))*12+(7-MONTH($D111)))&gt;=0,MOD((($B$3-YEAR($D111))*12+(7-MONTH($D111))),$C111)=0),"●",""))</f>
        <v/>
      </c>
      <c r="L111" s="20" t="str">
        <f aca="false">IF(OR($D111="",$C111="",$C111&lt;=0),"",IF(AND((($B$3-YEAR($D111))*12+(8-MONTH($D111)))&gt;=0,MOD((($B$3-YEAR($D111))*12+(8-MONTH($D111))),$C111)=0),"●",""))</f>
        <v/>
      </c>
      <c r="M111" s="20" t="str">
        <f aca="false">IF(OR($D111="",$C111="",$C111&lt;=0),"",IF(AND((($B$3-YEAR($D111))*12+(9-MONTH($D111)))&gt;=0,MOD((($B$3-YEAR($D111))*12+(9-MONTH($D111))),$C111)=0),"●",""))</f>
        <v/>
      </c>
      <c r="N111" s="20" t="str">
        <f aca="false">IF(OR($D111="",$C111="",$C111&lt;=0),"",IF(AND((($B$3-YEAR($D111))*12+(10-MONTH($D111)))&gt;=0,MOD((($B$3-YEAR($D111))*12+(10-MONTH($D111))),$C111)=0),"●",""))</f>
        <v/>
      </c>
      <c r="O111" s="20" t="str">
        <f aca="false">IF(OR($D111="",$C111="",$C111&lt;=0),"",IF(AND((($B$3-YEAR($D111))*12+(11-MONTH($D111)))&gt;=0,MOD((($B$3-YEAR($D111))*12+(11-MONTH($D111))),$C111)=0),"●",""))</f>
        <v/>
      </c>
      <c r="P111" s="20" t="str">
        <f aca="false">IF(OR($D111="",$C111="",$C111&lt;=0),"",IF(AND((($B$3-YEAR($D111))*12+(12-MONTH($D111)))&gt;=0,MOD((($B$3-YEAR($D111))*12+(12-MONTH($D111))),$C111)=0),"●",""))</f>
        <v/>
      </c>
      <c r="Q111" s="20" t="str">
        <f aca="false">IF($A111="","",COUNTIF(E111:P111,"●"))</f>
        <v/>
      </c>
    </row>
    <row r="112" customFormat="false" ht="15" hidden="false" customHeight="false" outlineLevel="0" collapsed="false">
      <c r="A112" s="18" t="str">
        <f aca="false">IF(Wartungsplan!A108="","",Wartungsplan!A108)</f>
        <v/>
      </c>
      <c r="B112" s="18" t="str">
        <f aca="false">IF(Wartungsplan!A108="","",Wartungsplan!B108)</f>
        <v/>
      </c>
      <c r="C112" s="18" t="str">
        <f aca="false">IF(Wartungsplan!A108="","",IF(Wartungsplan!L108="","",Wartungsplan!L108))</f>
        <v/>
      </c>
      <c r="D112" s="19" t="str">
        <f aca="false">IF(Wartungsplan!A108="","",Wartungsplan!S108)</f>
        <v/>
      </c>
      <c r="E112" s="20" t="str">
        <f aca="false">IF(OR($D112="",$C112="",$C112&lt;=0),"",IF(AND((($B$3-YEAR($D112))*12+(1-MONTH($D112)))&gt;=0,MOD((($B$3-YEAR($D112))*12+(1-MONTH($D112))),$C112)=0),"●",""))</f>
        <v/>
      </c>
      <c r="F112" s="20" t="str">
        <f aca="false">IF(OR($D112="",$C112="",$C112&lt;=0),"",IF(AND((($B$3-YEAR($D112))*12+(2-MONTH($D112)))&gt;=0,MOD((($B$3-YEAR($D112))*12+(2-MONTH($D112))),$C112)=0),"●",""))</f>
        <v/>
      </c>
      <c r="G112" s="20" t="str">
        <f aca="false">IF(OR($D112="",$C112="",$C112&lt;=0),"",IF(AND((($B$3-YEAR($D112))*12+(3-MONTH($D112)))&gt;=0,MOD((($B$3-YEAR($D112))*12+(3-MONTH($D112))),$C112)=0),"●",""))</f>
        <v/>
      </c>
      <c r="H112" s="20" t="str">
        <f aca="false">IF(OR($D112="",$C112="",$C112&lt;=0),"",IF(AND((($B$3-YEAR($D112))*12+(4-MONTH($D112)))&gt;=0,MOD((($B$3-YEAR($D112))*12+(4-MONTH($D112))),$C112)=0),"●",""))</f>
        <v/>
      </c>
      <c r="I112" s="20" t="str">
        <f aca="false">IF(OR($D112="",$C112="",$C112&lt;=0),"",IF(AND((($B$3-YEAR($D112))*12+(5-MONTH($D112)))&gt;=0,MOD((($B$3-YEAR($D112))*12+(5-MONTH($D112))),$C112)=0),"●",""))</f>
        <v/>
      </c>
      <c r="J112" s="20" t="str">
        <f aca="false">IF(OR($D112="",$C112="",$C112&lt;=0),"",IF(AND((($B$3-YEAR($D112))*12+(6-MONTH($D112)))&gt;=0,MOD((($B$3-YEAR($D112))*12+(6-MONTH($D112))),$C112)=0),"●",""))</f>
        <v/>
      </c>
      <c r="K112" s="20" t="str">
        <f aca="false">IF(OR($D112="",$C112="",$C112&lt;=0),"",IF(AND((($B$3-YEAR($D112))*12+(7-MONTH($D112)))&gt;=0,MOD((($B$3-YEAR($D112))*12+(7-MONTH($D112))),$C112)=0),"●",""))</f>
        <v/>
      </c>
      <c r="L112" s="20" t="str">
        <f aca="false">IF(OR($D112="",$C112="",$C112&lt;=0),"",IF(AND((($B$3-YEAR($D112))*12+(8-MONTH($D112)))&gt;=0,MOD((($B$3-YEAR($D112))*12+(8-MONTH($D112))),$C112)=0),"●",""))</f>
        <v/>
      </c>
      <c r="M112" s="20" t="str">
        <f aca="false">IF(OR($D112="",$C112="",$C112&lt;=0),"",IF(AND((($B$3-YEAR($D112))*12+(9-MONTH($D112)))&gt;=0,MOD((($B$3-YEAR($D112))*12+(9-MONTH($D112))),$C112)=0),"●",""))</f>
        <v/>
      </c>
      <c r="N112" s="20" t="str">
        <f aca="false">IF(OR($D112="",$C112="",$C112&lt;=0),"",IF(AND((($B$3-YEAR($D112))*12+(10-MONTH($D112)))&gt;=0,MOD((($B$3-YEAR($D112))*12+(10-MONTH($D112))),$C112)=0),"●",""))</f>
        <v/>
      </c>
      <c r="O112" s="20" t="str">
        <f aca="false">IF(OR($D112="",$C112="",$C112&lt;=0),"",IF(AND((($B$3-YEAR($D112))*12+(11-MONTH($D112)))&gt;=0,MOD((($B$3-YEAR($D112))*12+(11-MONTH($D112))),$C112)=0),"●",""))</f>
        <v/>
      </c>
      <c r="P112" s="20" t="str">
        <f aca="false">IF(OR($D112="",$C112="",$C112&lt;=0),"",IF(AND((($B$3-YEAR($D112))*12+(12-MONTH($D112)))&gt;=0,MOD((($B$3-YEAR($D112))*12+(12-MONTH($D112))),$C112)=0),"●",""))</f>
        <v/>
      </c>
      <c r="Q112" s="20" t="str">
        <f aca="false">IF($A112="","",COUNTIF(E112:P112,"●"))</f>
        <v/>
      </c>
    </row>
    <row r="113" customFormat="false" ht="15" hidden="false" customHeight="false" outlineLevel="0" collapsed="false">
      <c r="A113" s="18" t="str">
        <f aca="false">IF(Wartungsplan!A109="","",Wartungsplan!A109)</f>
        <v/>
      </c>
      <c r="B113" s="18" t="str">
        <f aca="false">IF(Wartungsplan!A109="","",Wartungsplan!B109)</f>
        <v/>
      </c>
      <c r="C113" s="18" t="str">
        <f aca="false">IF(Wartungsplan!A109="","",IF(Wartungsplan!L109="","",Wartungsplan!L109))</f>
        <v/>
      </c>
      <c r="D113" s="19" t="str">
        <f aca="false">IF(Wartungsplan!A109="","",Wartungsplan!S109)</f>
        <v/>
      </c>
      <c r="E113" s="20" t="str">
        <f aca="false">IF(OR($D113="",$C113="",$C113&lt;=0),"",IF(AND((($B$3-YEAR($D113))*12+(1-MONTH($D113)))&gt;=0,MOD((($B$3-YEAR($D113))*12+(1-MONTH($D113))),$C113)=0),"●",""))</f>
        <v/>
      </c>
      <c r="F113" s="20" t="str">
        <f aca="false">IF(OR($D113="",$C113="",$C113&lt;=0),"",IF(AND((($B$3-YEAR($D113))*12+(2-MONTH($D113)))&gt;=0,MOD((($B$3-YEAR($D113))*12+(2-MONTH($D113))),$C113)=0),"●",""))</f>
        <v/>
      </c>
      <c r="G113" s="20" t="str">
        <f aca="false">IF(OR($D113="",$C113="",$C113&lt;=0),"",IF(AND((($B$3-YEAR($D113))*12+(3-MONTH($D113)))&gt;=0,MOD((($B$3-YEAR($D113))*12+(3-MONTH($D113))),$C113)=0),"●",""))</f>
        <v/>
      </c>
      <c r="H113" s="20" t="str">
        <f aca="false">IF(OR($D113="",$C113="",$C113&lt;=0),"",IF(AND((($B$3-YEAR($D113))*12+(4-MONTH($D113)))&gt;=0,MOD((($B$3-YEAR($D113))*12+(4-MONTH($D113))),$C113)=0),"●",""))</f>
        <v/>
      </c>
      <c r="I113" s="20" t="str">
        <f aca="false">IF(OR($D113="",$C113="",$C113&lt;=0),"",IF(AND((($B$3-YEAR($D113))*12+(5-MONTH($D113)))&gt;=0,MOD((($B$3-YEAR($D113))*12+(5-MONTH($D113))),$C113)=0),"●",""))</f>
        <v/>
      </c>
      <c r="J113" s="20" t="str">
        <f aca="false">IF(OR($D113="",$C113="",$C113&lt;=0),"",IF(AND((($B$3-YEAR($D113))*12+(6-MONTH($D113)))&gt;=0,MOD((($B$3-YEAR($D113))*12+(6-MONTH($D113))),$C113)=0),"●",""))</f>
        <v/>
      </c>
      <c r="K113" s="20" t="str">
        <f aca="false">IF(OR($D113="",$C113="",$C113&lt;=0),"",IF(AND((($B$3-YEAR($D113))*12+(7-MONTH($D113)))&gt;=0,MOD((($B$3-YEAR($D113))*12+(7-MONTH($D113))),$C113)=0),"●",""))</f>
        <v/>
      </c>
      <c r="L113" s="20" t="str">
        <f aca="false">IF(OR($D113="",$C113="",$C113&lt;=0),"",IF(AND((($B$3-YEAR($D113))*12+(8-MONTH($D113)))&gt;=0,MOD((($B$3-YEAR($D113))*12+(8-MONTH($D113))),$C113)=0),"●",""))</f>
        <v/>
      </c>
      <c r="M113" s="20" t="str">
        <f aca="false">IF(OR($D113="",$C113="",$C113&lt;=0),"",IF(AND((($B$3-YEAR($D113))*12+(9-MONTH($D113)))&gt;=0,MOD((($B$3-YEAR($D113))*12+(9-MONTH($D113))),$C113)=0),"●",""))</f>
        <v/>
      </c>
      <c r="N113" s="20" t="str">
        <f aca="false">IF(OR($D113="",$C113="",$C113&lt;=0),"",IF(AND((($B$3-YEAR($D113))*12+(10-MONTH($D113)))&gt;=0,MOD((($B$3-YEAR($D113))*12+(10-MONTH($D113))),$C113)=0),"●",""))</f>
        <v/>
      </c>
      <c r="O113" s="20" t="str">
        <f aca="false">IF(OR($D113="",$C113="",$C113&lt;=0),"",IF(AND((($B$3-YEAR($D113))*12+(11-MONTH($D113)))&gt;=0,MOD((($B$3-YEAR($D113))*12+(11-MONTH($D113))),$C113)=0),"●",""))</f>
        <v/>
      </c>
      <c r="P113" s="20" t="str">
        <f aca="false">IF(OR($D113="",$C113="",$C113&lt;=0),"",IF(AND((($B$3-YEAR($D113))*12+(12-MONTH($D113)))&gt;=0,MOD((($B$3-YEAR($D113))*12+(12-MONTH($D113))),$C113)=0),"●",""))</f>
        <v/>
      </c>
      <c r="Q113" s="20" t="str">
        <f aca="false">IF($A113="","",COUNTIF(E113:P113,"●"))</f>
        <v/>
      </c>
    </row>
    <row r="114" customFormat="false" ht="15" hidden="false" customHeight="false" outlineLevel="0" collapsed="false">
      <c r="A114" s="18" t="str">
        <f aca="false">IF(Wartungsplan!A110="","",Wartungsplan!A110)</f>
        <v/>
      </c>
      <c r="B114" s="18" t="str">
        <f aca="false">IF(Wartungsplan!A110="","",Wartungsplan!B110)</f>
        <v/>
      </c>
      <c r="C114" s="18" t="str">
        <f aca="false">IF(Wartungsplan!A110="","",IF(Wartungsplan!L110="","",Wartungsplan!L110))</f>
        <v/>
      </c>
      <c r="D114" s="19" t="str">
        <f aca="false">IF(Wartungsplan!A110="","",Wartungsplan!S110)</f>
        <v/>
      </c>
      <c r="E114" s="20" t="str">
        <f aca="false">IF(OR($D114="",$C114="",$C114&lt;=0),"",IF(AND((($B$3-YEAR($D114))*12+(1-MONTH($D114)))&gt;=0,MOD((($B$3-YEAR($D114))*12+(1-MONTH($D114))),$C114)=0),"●",""))</f>
        <v/>
      </c>
      <c r="F114" s="20" t="str">
        <f aca="false">IF(OR($D114="",$C114="",$C114&lt;=0),"",IF(AND((($B$3-YEAR($D114))*12+(2-MONTH($D114)))&gt;=0,MOD((($B$3-YEAR($D114))*12+(2-MONTH($D114))),$C114)=0),"●",""))</f>
        <v/>
      </c>
      <c r="G114" s="20" t="str">
        <f aca="false">IF(OR($D114="",$C114="",$C114&lt;=0),"",IF(AND((($B$3-YEAR($D114))*12+(3-MONTH($D114)))&gt;=0,MOD((($B$3-YEAR($D114))*12+(3-MONTH($D114))),$C114)=0),"●",""))</f>
        <v/>
      </c>
      <c r="H114" s="20" t="str">
        <f aca="false">IF(OR($D114="",$C114="",$C114&lt;=0),"",IF(AND((($B$3-YEAR($D114))*12+(4-MONTH($D114)))&gt;=0,MOD((($B$3-YEAR($D114))*12+(4-MONTH($D114))),$C114)=0),"●",""))</f>
        <v/>
      </c>
      <c r="I114" s="20" t="str">
        <f aca="false">IF(OR($D114="",$C114="",$C114&lt;=0),"",IF(AND((($B$3-YEAR($D114))*12+(5-MONTH($D114)))&gt;=0,MOD((($B$3-YEAR($D114))*12+(5-MONTH($D114))),$C114)=0),"●",""))</f>
        <v/>
      </c>
      <c r="J114" s="20" t="str">
        <f aca="false">IF(OR($D114="",$C114="",$C114&lt;=0),"",IF(AND((($B$3-YEAR($D114))*12+(6-MONTH($D114)))&gt;=0,MOD((($B$3-YEAR($D114))*12+(6-MONTH($D114))),$C114)=0),"●",""))</f>
        <v/>
      </c>
      <c r="K114" s="20" t="str">
        <f aca="false">IF(OR($D114="",$C114="",$C114&lt;=0),"",IF(AND((($B$3-YEAR($D114))*12+(7-MONTH($D114)))&gt;=0,MOD((($B$3-YEAR($D114))*12+(7-MONTH($D114))),$C114)=0),"●",""))</f>
        <v/>
      </c>
      <c r="L114" s="20" t="str">
        <f aca="false">IF(OR($D114="",$C114="",$C114&lt;=0),"",IF(AND((($B$3-YEAR($D114))*12+(8-MONTH($D114)))&gt;=0,MOD((($B$3-YEAR($D114))*12+(8-MONTH($D114))),$C114)=0),"●",""))</f>
        <v/>
      </c>
      <c r="M114" s="20" t="str">
        <f aca="false">IF(OR($D114="",$C114="",$C114&lt;=0),"",IF(AND((($B$3-YEAR($D114))*12+(9-MONTH($D114)))&gt;=0,MOD((($B$3-YEAR($D114))*12+(9-MONTH($D114))),$C114)=0),"●",""))</f>
        <v/>
      </c>
      <c r="N114" s="20" t="str">
        <f aca="false">IF(OR($D114="",$C114="",$C114&lt;=0),"",IF(AND((($B$3-YEAR($D114))*12+(10-MONTH($D114)))&gt;=0,MOD((($B$3-YEAR($D114))*12+(10-MONTH($D114))),$C114)=0),"●",""))</f>
        <v/>
      </c>
      <c r="O114" s="20" t="str">
        <f aca="false">IF(OR($D114="",$C114="",$C114&lt;=0),"",IF(AND((($B$3-YEAR($D114))*12+(11-MONTH($D114)))&gt;=0,MOD((($B$3-YEAR($D114))*12+(11-MONTH($D114))),$C114)=0),"●",""))</f>
        <v/>
      </c>
      <c r="P114" s="20" t="str">
        <f aca="false">IF(OR($D114="",$C114="",$C114&lt;=0),"",IF(AND((($B$3-YEAR($D114))*12+(12-MONTH($D114)))&gt;=0,MOD((($B$3-YEAR($D114))*12+(12-MONTH($D114))),$C114)=0),"●",""))</f>
        <v/>
      </c>
      <c r="Q114" s="20" t="str">
        <f aca="false">IF($A114="","",COUNTIF(E114:P114,"●"))</f>
        <v/>
      </c>
    </row>
    <row r="115" customFormat="false" ht="15" hidden="false" customHeight="false" outlineLevel="0" collapsed="false">
      <c r="A115" s="18" t="str">
        <f aca="false">IF(Wartungsplan!A111="","",Wartungsplan!A111)</f>
        <v/>
      </c>
      <c r="B115" s="18" t="str">
        <f aca="false">IF(Wartungsplan!A111="","",Wartungsplan!B111)</f>
        <v/>
      </c>
      <c r="C115" s="18" t="str">
        <f aca="false">IF(Wartungsplan!A111="","",IF(Wartungsplan!L111="","",Wartungsplan!L111))</f>
        <v/>
      </c>
      <c r="D115" s="19" t="str">
        <f aca="false">IF(Wartungsplan!A111="","",Wartungsplan!S111)</f>
        <v/>
      </c>
      <c r="E115" s="20" t="str">
        <f aca="false">IF(OR($D115="",$C115="",$C115&lt;=0),"",IF(AND((($B$3-YEAR($D115))*12+(1-MONTH($D115)))&gt;=0,MOD((($B$3-YEAR($D115))*12+(1-MONTH($D115))),$C115)=0),"●",""))</f>
        <v/>
      </c>
      <c r="F115" s="20" t="str">
        <f aca="false">IF(OR($D115="",$C115="",$C115&lt;=0),"",IF(AND((($B$3-YEAR($D115))*12+(2-MONTH($D115)))&gt;=0,MOD((($B$3-YEAR($D115))*12+(2-MONTH($D115))),$C115)=0),"●",""))</f>
        <v/>
      </c>
      <c r="G115" s="20" t="str">
        <f aca="false">IF(OR($D115="",$C115="",$C115&lt;=0),"",IF(AND((($B$3-YEAR($D115))*12+(3-MONTH($D115)))&gt;=0,MOD((($B$3-YEAR($D115))*12+(3-MONTH($D115))),$C115)=0),"●",""))</f>
        <v/>
      </c>
      <c r="H115" s="20" t="str">
        <f aca="false">IF(OR($D115="",$C115="",$C115&lt;=0),"",IF(AND((($B$3-YEAR($D115))*12+(4-MONTH($D115)))&gt;=0,MOD((($B$3-YEAR($D115))*12+(4-MONTH($D115))),$C115)=0),"●",""))</f>
        <v/>
      </c>
      <c r="I115" s="20" t="str">
        <f aca="false">IF(OR($D115="",$C115="",$C115&lt;=0),"",IF(AND((($B$3-YEAR($D115))*12+(5-MONTH($D115)))&gt;=0,MOD((($B$3-YEAR($D115))*12+(5-MONTH($D115))),$C115)=0),"●",""))</f>
        <v/>
      </c>
      <c r="J115" s="20" t="str">
        <f aca="false">IF(OR($D115="",$C115="",$C115&lt;=0),"",IF(AND((($B$3-YEAR($D115))*12+(6-MONTH($D115)))&gt;=0,MOD((($B$3-YEAR($D115))*12+(6-MONTH($D115))),$C115)=0),"●",""))</f>
        <v/>
      </c>
      <c r="K115" s="20" t="str">
        <f aca="false">IF(OR($D115="",$C115="",$C115&lt;=0),"",IF(AND((($B$3-YEAR($D115))*12+(7-MONTH($D115)))&gt;=0,MOD((($B$3-YEAR($D115))*12+(7-MONTH($D115))),$C115)=0),"●",""))</f>
        <v/>
      </c>
      <c r="L115" s="20" t="str">
        <f aca="false">IF(OR($D115="",$C115="",$C115&lt;=0),"",IF(AND((($B$3-YEAR($D115))*12+(8-MONTH($D115)))&gt;=0,MOD((($B$3-YEAR($D115))*12+(8-MONTH($D115))),$C115)=0),"●",""))</f>
        <v/>
      </c>
      <c r="M115" s="20" t="str">
        <f aca="false">IF(OR($D115="",$C115="",$C115&lt;=0),"",IF(AND((($B$3-YEAR($D115))*12+(9-MONTH($D115)))&gt;=0,MOD((($B$3-YEAR($D115))*12+(9-MONTH($D115))),$C115)=0),"●",""))</f>
        <v/>
      </c>
      <c r="N115" s="20" t="str">
        <f aca="false">IF(OR($D115="",$C115="",$C115&lt;=0),"",IF(AND((($B$3-YEAR($D115))*12+(10-MONTH($D115)))&gt;=0,MOD((($B$3-YEAR($D115))*12+(10-MONTH($D115))),$C115)=0),"●",""))</f>
        <v/>
      </c>
      <c r="O115" s="20" t="str">
        <f aca="false">IF(OR($D115="",$C115="",$C115&lt;=0),"",IF(AND((($B$3-YEAR($D115))*12+(11-MONTH($D115)))&gt;=0,MOD((($B$3-YEAR($D115))*12+(11-MONTH($D115))),$C115)=0),"●",""))</f>
        <v/>
      </c>
      <c r="P115" s="20" t="str">
        <f aca="false">IF(OR($D115="",$C115="",$C115&lt;=0),"",IF(AND((($B$3-YEAR($D115))*12+(12-MONTH($D115)))&gt;=0,MOD((($B$3-YEAR($D115))*12+(12-MONTH($D115))),$C115)=0),"●",""))</f>
        <v/>
      </c>
      <c r="Q115" s="20" t="str">
        <f aca="false">IF($A115="","",COUNTIF(E115:P115,"●"))</f>
        <v/>
      </c>
    </row>
    <row r="116" customFormat="false" ht="15" hidden="false" customHeight="false" outlineLevel="0" collapsed="false">
      <c r="A116" s="18" t="str">
        <f aca="false">IF(Wartungsplan!A112="","",Wartungsplan!A112)</f>
        <v/>
      </c>
      <c r="B116" s="18" t="str">
        <f aca="false">IF(Wartungsplan!A112="","",Wartungsplan!B112)</f>
        <v/>
      </c>
      <c r="C116" s="18" t="str">
        <f aca="false">IF(Wartungsplan!A112="","",IF(Wartungsplan!L112="","",Wartungsplan!L112))</f>
        <v/>
      </c>
      <c r="D116" s="19" t="str">
        <f aca="false">IF(Wartungsplan!A112="","",Wartungsplan!S112)</f>
        <v/>
      </c>
      <c r="E116" s="20" t="str">
        <f aca="false">IF(OR($D116="",$C116="",$C116&lt;=0),"",IF(AND((($B$3-YEAR($D116))*12+(1-MONTH($D116)))&gt;=0,MOD((($B$3-YEAR($D116))*12+(1-MONTH($D116))),$C116)=0),"●",""))</f>
        <v/>
      </c>
      <c r="F116" s="20" t="str">
        <f aca="false">IF(OR($D116="",$C116="",$C116&lt;=0),"",IF(AND((($B$3-YEAR($D116))*12+(2-MONTH($D116)))&gt;=0,MOD((($B$3-YEAR($D116))*12+(2-MONTH($D116))),$C116)=0),"●",""))</f>
        <v/>
      </c>
      <c r="G116" s="20" t="str">
        <f aca="false">IF(OR($D116="",$C116="",$C116&lt;=0),"",IF(AND((($B$3-YEAR($D116))*12+(3-MONTH($D116)))&gt;=0,MOD((($B$3-YEAR($D116))*12+(3-MONTH($D116))),$C116)=0),"●",""))</f>
        <v/>
      </c>
      <c r="H116" s="20" t="str">
        <f aca="false">IF(OR($D116="",$C116="",$C116&lt;=0),"",IF(AND((($B$3-YEAR($D116))*12+(4-MONTH($D116)))&gt;=0,MOD((($B$3-YEAR($D116))*12+(4-MONTH($D116))),$C116)=0),"●",""))</f>
        <v/>
      </c>
      <c r="I116" s="20" t="str">
        <f aca="false">IF(OR($D116="",$C116="",$C116&lt;=0),"",IF(AND((($B$3-YEAR($D116))*12+(5-MONTH($D116)))&gt;=0,MOD((($B$3-YEAR($D116))*12+(5-MONTH($D116))),$C116)=0),"●",""))</f>
        <v/>
      </c>
      <c r="J116" s="20" t="str">
        <f aca="false">IF(OR($D116="",$C116="",$C116&lt;=0),"",IF(AND((($B$3-YEAR($D116))*12+(6-MONTH($D116)))&gt;=0,MOD((($B$3-YEAR($D116))*12+(6-MONTH($D116))),$C116)=0),"●",""))</f>
        <v/>
      </c>
      <c r="K116" s="20" t="str">
        <f aca="false">IF(OR($D116="",$C116="",$C116&lt;=0),"",IF(AND((($B$3-YEAR($D116))*12+(7-MONTH($D116)))&gt;=0,MOD((($B$3-YEAR($D116))*12+(7-MONTH($D116))),$C116)=0),"●",""))</f>
        <v/>
      </c>
      <c r="L116" s="20" t="str">
        <f aca="false">IF(OR($D116="",$C116="",$C116&lt;=0),"",IF(AND((($B$3-YEAR($D116))*12+(8-MONTH($D116)))&gt;=0,MOD((($B$3-YEAR($D116))*12+(8-MONTH($D116))),$C116)=0),"●",""))</f>
        <v/>
      </c>
      <c r="M116" s="20" t="str">
        <f aca="false">IF(OR($D116="",$C116="",$C116&lt;=0),"",IF(AND((($B$3-YEAR($D116))*12+(9-MONTH($D116)))&gt;=0,MOD((($B$3-YEAR($D116))*12+(9-MONTH($D116))),$C116)=0),"●",""))</f>
        <v/>
      </c>
      <c r="N116" s="20" t="str">
        <f aca="false">IF(OR($D116="",$C116="",$C116&lt;=0),"",IF(AND((($B$3-YEAR($D116))*12+(10-MONTH($D116)))&gt;=0,MOD((($B$3-YEAR($D116))*12+(10-MONTH($D116))),$C116)=0),"●",""))</f>
        <v/>
      </c>
      <c r="O116" s="20" t="str">
        <f aca="false">IF(OR($D116="",$C116="",$C116&lt;=0),"",IF(AND((($B$3-YEAR($D116))*12+(11-MONTH($D116)))&gt;=0,MOD((($B$3-YEAR($D116))*12+(11-MONTH($D116))),$C116)=0),"●",""))</f>
        <v/>
      </c>
      <c r="P116" s="20" t="str">
        <f aca="false">IF(OR($D116="",$C116="",$C116&lt;=0),"",IF(AND((($B$3-YEAR($D116))*12+(12-MONTH($D116)))&gt;=0,MOD((($B$3-YEAR($D116))*12+(12-MONTH($D116))),$C116)=0),"●",""))</f>
        <v/>
      </c>
      <c r="Q116" s="20" t="str">
        <f aca="false">IF($A116="","",COUNTIF(E116:P116,"●"))</f>
        <v/>
      </c>
    </row>
    <row r="117" customFormat="false" ht="15" hidden="false" customHeight="false" outlineLevel="0" collapsed="false">
      <c r="A117" s="18" t="str">
        <f aca="false">IF(Wartungsplan!A113="","",Wartungsplan!A113)</f>
        <v/>
      </c>
      <c r="B117" s="18" t="str">
        <f aca="false">IF(Wartungsplan!A113="","",Wartungsplan!B113)</f>
        <v/>
      </c>
      <c r="C117" s="18" t="str">
        <f aca="false">IF(Wartungsplan!A113="","",IF(Wartungsplan!L113="","",Wartungsplan!L113))</f>
        <v/>
      </c>
      <c r="D117" s="19" t="str">
        <f aca="false">IF(Wartungsplan!A113="","",Wartungsplan!S113)</f>
        <v/>
      </c>
      <c r="E117" s="20" t="str">
        <f aca="false">IF(OR($D117="",$C117="",$C117&lt;=0),"",IF(AND((($B$3-YEAR($D117))*12+(1-MONTH($D117)))&gt;=0,MOD((($B$3-YEAR($D117))*12+(1-MONTH($D117))),$C117)=0),"●",""))</f>
        <v/>
      </c>
      <c r="F117" s="20" t="str">
        <f aca="false">IF(OR($D117="",$C117="",$C117&lt;=0),"",IF(AND((($B$3-YEAR($D117))*12+(2-MONTH($D117)))&gt;=0,MOD((($B$3-YEAR($D117))*12+(2-MONTH($D117))),$C117)=0),"●",""))</f>
        <v/>
      </c>
      <c r="G117" s="20" t="str">
        <f aca="false">IF(OR($D117="",$C117="",$C117&lt;=0),"",IF(AND((($B$3-YEAR($D117))*12+(3-MONTH($D117)))&gt;=0,MOD((($B$3-YEAR($D117))*12+(3-MONTH($D117))),$C117)=0),"●",""))</f>
        <v/>
      </c>
      <c r="H117" s="20" t="str">
        <f aca="false">IF(OR($D117="",$C117="",$C117&lt;=0),"",IF(AND((($B$3-YEAR($D117))*12+(4-MONTH($D117)))&gt;=0,MOD((($B$3-YEAR($D117))*12+(4-MONTH($D117))),$C117)=0),"●",""))</f>
        <v/>
      </c>
      <c r="I117" s="20" t="str">
        <f aca="false">IF(OR($D117="",$C117="",$C117&lt;=0),"",IF(AND((($B$3-YEAR($D117))*12+(5-MONTH($D117)))&gt;=0,MOD((($B$3-YEAR($D117))*12+(5-MONTH($D117))),$C117)=0),"●",""))</f>
        <v/>
      </c>
      <c r="J117" s="20" t="str">
        <f aca="false">IF(OR($D117="",$C117="",$C117&lt;=0),"",IF(AND((($B$3-YEAR($D117))*12+(6-MONTH($D117)))&gt;=0,MOD((($B$3-YEAR($D117))*12+(6-MONTH($D117))),$C117)=0),"●",""))</f>
        <v/>
      </c>
      <c r="K117" s="20" t="str">
        <f aca="false">IF(OR($D117="",$C117="",$C117&lt;=0),"",IF(AND((($B$3-YEAR($D117))*12+(7-MONTH($D117)))&gt;=0,MOD((($B$3-YEAR($D117))*12+(7-MONTH($D117))),$C117)=0),"●",""))</f>
        <v/>
      </c>
      <c r="L117" s="20" t="str">
        <f aca="false">IF(OR($D117="",$C117="",$C117&lt;=0),"",IF(AND((($B$3-YEAR($D117))*12+(8-MONTH($D117)))&gt;=0,MOD((($B$3-YEAR($D117))*12+(8-MONTH($D117))),$C117)=0),"●",""))</f>
        <v/>
      </c>
      <c r="M117" s="20" t="str">
        <f aca="false">IF(OR($D117="",$C117="",$C117&lt;=0),"",IF(AND((($B$3-YEAR($D117))*12+(9-MONTH($D117)))&gt;=0,MOD((($B$3-YEAR($D117))*12+(9-MONTH($D117))),$C117)=0),"●",""))</f>
        <v/>
      </c>
      <c r="N117" s="20" t="str">
        <f aca="false">IF(OR($D117="",$C117="",$C117&lt;=0),"",IF(AND((($B$3-YEAR($D117))*12+(10-MONTH($D117)))&gt;=0,MOD((($B$3-YEAR($D117))*12+(10-MONTH($D117))),$C117)=0),"●",""))</f>
        <v/>
      </c>
      <c r="O117" s="20" t="str">
        <f aca="false">IF(OR($D117="",$C117="",$C117&lt;=0),"",IF(AND((($B$3-YEAR($D117))*12+(11-MONTH($D117)))&gt;=0,MOD((($B$3-YEAR($D117))*12+(11-MONTH($D117))),$C117)=0),"●",""))</f>
        <v/>
      </c>
      <c r="P117" s="20" t="str">
        <f aca="false">IF(OR($D117="",$C117="",$C117&lt;=0),"",IF(AND((($B$3-YEAR($D117))*12+(12-MONTH($D117)))&gt;=0,MOD((($B$3-YEAR($D117))*12+(12-MONTH($D117))),$C117)=0),"●",""))</f>
        <v/>
      </c>
      <c r="Q117" s="20" t="str">
        <f aca="false">IF($A117="","",COUNTIF(E117:P117,"●"))</f>
        <v/>
      </c>
    </row>
    <row r="118" customFormat="false" ht="15" hidden="false" customHeight="false" outlineLevel="0" collapsed="false">
      <c r="A118" s="18" t="str">
        <f aca="false">IF(Wartungsplan!A114="","",Wartungsplan!A114)</f>
        <v/>
      </c>
      <c r="B118" s="18" t="str">
        <f aca="false">IF(Wartungsplan!A114="","",Wartungsplan!B114)</f>
        <v/>
      </c>
      <c r="C118" s="18" t="str">
        <f aca="false">IF(Wartungsplan!A114="","",IF(Wartungsplan!L114="","",Wartungsplan!L114))</f>
        <v/>
      </c>
      <c r="D118" s="19" t="str">
        <f aca="false">IF(Wartungsplan!A114="","",Wartungsplan!S114)</f>
        <v/>
      </c>
      <c r="E118" s="20" t="str">
        <f aca="false">IF(OR($D118="",$C118="",$C118&lt;=0),"",IF(AND((($B$3-YEAR($D118))*12+(1-MONTH($D118)))&gt;=0,MOD((($B$3-YEAR($D118))*12+(1-MONTH($D118))),$C118)=0),"●",""))</f>
        <v/>
      </c>
      <c r="F118" s="20" t="str">
        <f aca="false">IF(OR($D118="",$C118="",$C118&lt;=0),"",IF(AND((($B$3-YEAR($D118))*12+(2-MONTH($D118)))&gt;=0,MOD((($B$3-YEAR($D118))*12+(2-MONTH($D118))),$C118)=0),"●",""))</f>
        <v/>
      </c>
      <c r="G118" s="20" t="str">
        <f aca="false">IF(OR($D118="",$C118="",$C118&lt;=0),"",IF(AND((($B$3-YEAR($D118))*12+(3-MONTH($D118)))&gt;=0,MOD((($B$3-YEAR($D118))*12+(3-MONTH($D118))),$C118)=0),"●",""))</f>
        <v/>
      </c>
      <c r="H118" s="20" t="str">
        <f aca="false">IF(OR($D118="",$C118="",$C118&lt;=0),"",IF(AND((($B$3-YEAR($D118))*12+(4-MONTH($D118)))&gt;=0,MOD((($B$3-YEAR($D118))*12+(4-MONTH($D118))),$C118)=0),"●",""))</f>
        <v/>
      </c>
      <c r="I118" s="20" t="str">
        <f aca="false">IF(OR($D118="",$C118="",$C118&lt;=0),"",IF(AND((($B$3-YEAR($D118))*12+(5-MONTH($D118)))&gt;=0,MOD((($B$3-YEAR($D118))*12+(5-MONTH($D118))),$C118)=0),"●",""))</f>
        <v/>
      </c>
      <c r="J118" s="20" t="str">
        <f aca="false">IF(OR($D118="",$C118="",$C118&lt;=0),"",IF(AND((($B$3-YEAR($D118))*12+(6-MONTH($D118)))&gt;=0,MOD((($B$3-YEAR($D118))*12+(6-MONTH($D118))),$C118)=0),"●",""))</f>
        <v/>
      </c>
      <c r="K118" s="20" t="str">
        <f aca="false">IF(OR($D118="",$C118="",$C118&lt;=0),"",IF(AND((($B$3-YEAR($D118))*12+(7-MONTH($D118)))&gt;=0,MOD((($B$3-YEAR($D118))*12+(7-MONTH($D118))),$C118)=0),"●",""))</f>
        <v/>
      </c>
      <c r="L118" s="20" t="str">
        <f aca="false">IF(OR($D118="",$C118="",$C118&lt;=0),"",IF(AND((($B$3-YEAR($D118))*12+(8-MONTH($D118)))&gt;=0,MOD((($B$3-YEAR($D118))*12+(8-MONTH($D118))),$C118)=0),"●",""))</f>
        <v/>
      </c>
      <c r="M118" s="20" t="str">
        <f aca="false">IF(OR($D118="",$C118="",$C118&lt;=0),"",IF(AND((($B$3-YEAR($D118))*12+(9-MONTH($D118)))&gt;=0,MOD((($B$3-YEAR($D118))*12+(9-MONTH($D118))),$C118)=0),"●",""))</f>
        <v/>
      </c>
      <c r="N118" s="20" t="str">
        <f aca="false">IF(OR($D118="",$C118="",$C118&lt;=0),"",IF(AND((($B$3-YEAR($D118))*12+(10-MONTH($D118)))&gt;=0,MOD((($B$3-YEAR($D118))*12+(10-MONTH($D118))),$C118)=0),"●",""))</f>
        <v/>
      </c>
      <c r="O118" s="20" t="str">
        <f aca="false">IF(OR($D118="",$C118="",$C118&lt;=0),"",IF(AND((($B$3-YEAR($D118))*12+(11-MONTH($D118)))&gt;=0,MOD((($B$3-YEAR($D118))*12+(11-MONTH($D118))),$C118)=0),"●",""))</f>
        <v/>
      </c>
      <c r="P118" s="20" t="str">
        <f aca="false">IF(OR($D118="",$C118="",$C118&lt;=0),"",IF(AND((($B$3-YEAR($D118))*12+(12-MONTH($D118)))&gt;=0,MOD((($B$3-YEAR($D118))*12+(12-MONTH($D118))),$C118)=0),"●",""))</f>
        <v/>
      </c>
      <c r="Q118" s="20" t="str">
        <f aca="false">IF($A118="","",COUNTIF(E118:P118,"●"))</f>
        <v/>
      </c>
    </row>
    <row r="119" customFormat="false" ht="15" hidden="false" customHeight="false" outlineLevel="0" collapsed="false">
      <c r="A119" s="18" t="str">
        <f aca="false">IF(Wartungsplan!A115="","",Wartungsplan!A115)</f>
        <v/>
      </c>
      <c r="B119" s="18" t="str">
        <f aca="false">IF(Wartungsplan!A115="","",Wartungsplan!B115)</f>
        <v/>
      </c>
      <c r="C119" s="18" t="str">
        <f aca="false">IF(Wartungsplan!A115="","",IF(Wartungsplan!L115="","",Wartungsplan!L115))</f>
        <v/>
      </c>
      <c r="D119" s="19" t="str">
        <f aca="false">IF(Wartungsplan!A115="","",Wartungsplan!S115)</f>
        <v/>
      </c>
      <c r="E119" s="20" t="str">
        <f aca="false">IF(OR($D119="",$C119="",$C119&lt;=0),"",IF(AND((($B$3-YEAR($D119))*12+(1-MONTH($D119)))&gt;=0,MOD((($B$3-YEAR($D119))*12+(1-MONTH($D119))),$C119)=0),"●",""))</f>
        <v/>
      </c>
      <c r="F119" s="20" t="str">
        <f aca="false">IF(OR($D119="",$C119="",$C119&lt;=0),"",IF(AND((($B$3-YEAR($D119))*12+(2-MONTH($D119)))&gt;=0,MOD((($B$3-YEAR($D119))*12+(2-MONTH($D119))),$C119)=0),"●",""))</f>
        <v/>
      </c>
      <c r="G119" s="20" t="str">
        <f aca="false">IF(OR($D119="",$C119="",$C119&lt;=0),"",IF(AND((($B$3-YEAR($D119))*12+(3-MONTH($D119)))&gt;=0,MOD((($B$3-YEAR($D119))*12+(3-MONTH($D119))),$C119)=0),"●",""))</f>
        <v/>
      </c>
      <c r="H119" s="20" t="str">
        <f aca="false">IF(OR($D119="",$C119="",$C119&lt;=0),"",IF(AND((($B$3-YEAR($D119))*12+(4-MONTH($D119)))&gt;=0,MOD((($B$3-YEAR($D119))*12+(4-MONTH($D119))),$C119)=0),"●",""))</f>
        <v/>
      </c>
      <c r="I119" s="20" t="str">
        <f aca="false">IF(OR($D119="",$C119="",$C119&lt;=0),"",IF(AND((($B$3-YEAR($D119))*12+(5-MONTH($D119)))&gt;=0,MOD((($B$3-YEAR($D119))*12+(5-MONTH($D119))),$C119)=0),"●",""))</f>
        <v/>
      </c>
      <c r="J119" s="20" t="str">
        <f aca="false">IF(OR($D119="",$C119="",$C119&lt;=0),"",IF(AND((($B$3-YEAR($D119))*12+(6-MONTH($D119)))&gt;=0,MOD((($B$3-YEAR($D119))*12+(6-MONTH($D119))),$C119)=0),"●",""))</f>
        <v/>
      </c>
      <c r="K119" s="20" t="str">
        <f aca="false">IF(OR($D119="",$C119="",$C119&lt;=0),"",IF(AND((($B$3-YEAR($D119))*12+(7-MONTH($D119)))&gt;=0,MOD((($B$3-YEAR($D119))*12+(7-MONTH($D119))),$C119)=0),"●",""))</f>
        <v/>
      </c>
      <c r="L119" s="20" t="str">
        <f aca="false">IF(OR($D119="",$C119="",$C119&lt;=0),"",IF(AND((($B$3-YEAR($D119))*12+(8-MONTH($D119)))&gt;=0,MOD((($B$3-YEAR($D119))*12+(8-MONTH($D119))),$C119)=0),"●",""))</f>
        <v/>
      </c>
      <c r="M119" s="20" t="str">
        <f aca="false">IF(OR($D119="",$C119="",$C119&lt;=0),"",IF(AND((($B$3-YEAR($D119))*12+(9-MONTH($D119)))&gt;=0,MOD((($B$3-YEAR($D119))*12+(9-MONTH($D119))),$C119)=0),"●",""))</f>
        <v/>
      </c>
      <c r="N119" s="20" t="str">
        <f aca="false">IF(OR($D119="",$C119="",$C119&lt;=0),"",IF(AND((($B$3-YEAR($D119))*12+(10-MONTH($D119)))&gt;=0,MOD((($B$3-YEAR($D119))*12+(10-MONTH($D119))),$C119)=0),"●",""))</f>
        <v/>
      </c>
      <c r="O119" s="20" t="str">
        <f aca="false">IF(OR($D119="",$C119="",$C119&lt;=0),"",IF(AND((($B$3-YEAR($D119))*12+(11-MONTH($D119)))&gt;=0,MOD((($B$3-YEAR($D119))*12+(11-MONTH($D119))),$C119)=0),"●",""))</f>
        <v/>
      </c>
      <c r="P119" s="20" t="str">
        <f aca="false">IF(OR($D119="",$C119="",$C119&lt;=0),"",IF(AND((($B$3-YEAR($D119))*12+(12-MONTH($D119)))&gt;=0,MOD((($B$3-YEAR($D119))*12+(12-MONTH($D119))),$C119)=0),"●",""))</f>
        <v/>
      </c>
      <c r="Q119" s="20" t="str">
        <f aca="false">IF($A119="","",COUNTIF(E119:P119,"●"))</f>
        <v/>
      </c>
    </row>
    <row r="120" customFormat="false" ht="15" hidden="false" customHeight="false" outlineLevel="0" collapsed="false">
      <c r="A120" s="18" t="str">
        <f aca="false">IF(Wartungsplan!A116="","",Wartungsplan!A116)</f>
        <v/>
      </c>
      <c r="B120" s="18" t="str">
        <f aca="false">IF(Wartungsplan!A116="","",Wartungsplan!B116)</f>
        <v/>
      </c>
      <c r="C120" s="18" t="str">
        <f aca="false">IF(Wartungsplan!A116="","",IF(Wartungsplan!L116="","",Wartungsplan!L116))</f>
        <v/>
      </c>
      <c r="D120" s="19" t="str">
        <f aca="false">IF(Wartungsplan!A116="","",Wartungsplan!S116)</f>
        <v/>
      </c>
      <c r="E120" s="20" t="str">
        <f aca="false">IF(OR($D120="",$C120="",$C120&lt;=0),"",IF(AND((($B$3-YEAR($D120))*12+(1-MONTH($D120)))&gt;=0,MOD((($B$3-YEAR($D120))*12+(1-MONTH($D120))),$C120)=0),"●",""))</f>
        <v/>
      </c>
      <c r="F120" s="20" t="str">
        <f aca="false">IF(OR($D120="",$C120="",$C120&lt;=0),"",IF(AND((($B$3-YEAR($D120))*12+(2-MONTH($D120)))&gt;=0,MOD((($B$3-YEAR($D120))*12+(2-MONTH($D120))),$C120)=0),"●",""))</f>
        <v/>
      </c>
      <c r="G120" s="20" t="str">
        <f aca="false">IF(OR($D120="",$C120="",$C120&lt;=0),"",IF(AND((($B$3-YEAR($D120))*12+(3-MONTH($D120)))&gt;=0,MOD((($B$3-YEAR($D120))*12+(3-MONTH($D120))),$C120)=0),"●",""))</f>
        <v/>
      </c>
      <c r="H120" s="20" t="str">
        <f aca="false">IF(OR($D120="",$C120="",$C120&lt;=0),"",IF(AND((($B$3-YEAR($D120))*12+(4-MONTH($D120)))&gt;=0,MOD((($B$3-YEAR($D120))*12+(4-MONTH($D120))),$C120)=0),"●",""))</f>
        <v/>
      </c>
      <c r="I120" s="20" t="str">
        <f aca="false">IF(OR($D120="",$C120="",$C120&lt;=0),"",IF(AND((($B$3-YEAR($D120))*12+(5-MONTH($D120)))&gt;=0,MOD((($B$3-YEAR($D120))*12+(5-MONTH($D120))),$C120)=0),"●",""))</f>
        <v/>
      </c>
      <c r="J120" s="20" t="str">
        <f aca="false">IF(OR($D120="",$C120="",$C120&lt;=0),"",IF(AND((($B$3-YEAR($D120))*12+(6-MONTH($D120)))&gt;=0,MOD((($B$3-YEAR($D120))*12+(6-MONTH($D120))),$C120)=0),"●",""))</f>
        <v/>
      </c>
      <c r="K120" s="20" t="str">
        <f aca="false">IF(OR($D120="",$C120="",$C120&lt;=0),"",IF(AND((($B$3-YEAR($D120))*12+(7-MONTH($D120)))&gt;=0,MOD((($B$3-YEAR($D120))*12+(7-MONTH($D120))),$C120)=0),"●",""))</f>
        <v/>
      </c>
      <c r="L120" s="20" t="str">
        <f aca="false">IF(OR($D120="",$C120="",$C120&lt;=0),"",IF(AND((($B$3-YEAR($D120))*12+(8-MONTH($D120)))&gt;=0,MOD((($B$3-YEAR($D120))*12+(8-MONTH($D120))),$C120)=0),"●",""))</f>
        <v/>
      </c>
      <c r="M120" s="20" t="str">
        <f aca="false">IF(OR($D120="",$C120="",$C120&lt;=0),"",IF(AND((($B$3-YEAR($D120))*12+(9-MONTH($D120)))&gt;=0,MOD((($B$3-YEAR($D120))*12+(9-MONTH($D120))),$C120)=0),"●",""))</f>
        <v/>
      </c>
      <c r="N120" s="20" t="str">
        <f aca="false">IF(OR($D120="",$C120="",$C120&lt;=0),"",IF(AND((($B$3-YEAR($D120))*12+(10-MONTH($D120)))&gt;=0,MOD((($B$3-YEAR($D120))*12+(10-MONTH($D120))),$C120)=0),"●",""))</f>
        <v/>
      </c>
      <c r="O120" s="20" t="str">
        <f aca="false">IF(OR($D120="",$C120="",$C120&lt;=0),"",IF(AND((($B$3-YEAR($D120))*12+(11-MONTH($D120)))&gt;=0,MOD((($B$3-YEAR($D120))*12+(11-MONTH($D120))),$C120)=0),"●",""))</f>
        <v/>
      </c>
      <c r="P120" s="20" t="str">
        <f aca="false">IF(OR($D120="",$C120="",$C120&lt;=0),"",IF(AND((($B$3-YEAR($D120))*12+(12-MONTH($D120)))&gt;=0,MOD((($B$3-YEAR($D120))*12+(12-MONTH($D120))),$C120)=0),"●",""))</f>
        <v/>
      </c>
      <c r="Q120" s="20" t="str">
        <f aca="false">IF($A120="","",COUNTIF(E120:P120,"●"))</f>
        <v/>
      </c>
    </row>
    <row r="121" customFormat="false" ht="15" hidden="false" customHeight="false" outlineLevel="0" collapsed="false">
      <c r="A121" s="18" t="str">
        <f aca="false">IF(Wartungsplan!A117="","",Wartungsplan!A117)</f>
        <v/>
      </c>
      <c r="B121" s="18" t="str">
        <f aca="false">IF(Wartungsplan!A117="","",Wartungsplan!B117)</f>
        <v/>
      </c>
      <c r="C121" s="18" t="str">
        <f aca="false">IF(Wartungsplan!A117="","",IF(Wartungsplan!L117="","",Wartungsplan!L117))</f>
        <v/>
      </c>
      <c r="D121" s="19" t="str">
        <f aca="false">IF(Wartungsplan!A117="","",Wartungsplan!S117)</f>
        <v/>
      </c>
      <c r="E121" s="20" t="str">
        <f aca="false">IF(OR($D121="",$C121="",$C121&lt;=0),"",IF(AND((($B$3-YEAR($D121))*12+(1-MONTH($D121)))&gt;=0,MOD((($B$3-YEAR($D121))*12+(1-MONTH($D121))),$C121)=0),"●",""))</f>
        <v/>
      </c>
      <c r="F121" s="20" t="str">
        <f aca="false">IF(OR($D121="",$C121="",$C121&lt;=0),"",IF(AND((($B$3-YEAR($D121))*12+(2-MONTH($D121)))&gt;=0,MOD((($B$3-YEAR($D121))*12+(2-MONTH($D121))),$C121)=0),"●",""))</f>
        <v/>
      </c>
      <c r="G121" s="20" t="str">
        <f aca="false">IF(OR($D121="",$C121="",$C121&lt;=0),"",IF(AND((($B$3-YEAR($D121))*12+(3-MONTH($D121)))&gt;=0,MOD((($B$3-YEAR($D121))*12+(3-MONTH($D121))),$C121)=0),"●",""))</f>
        <v/>
      </c>
      <c r="H121" s="20" t="str">
        <f aca="false">IF(OR($D121="",$C121="",$C121&lt;=0),"",IF(AND((($B$3-YEAR($D121))*12+(4-MONTH($D121)))&gt;=0,MOD((($B$3-YEAR($D121))*12+(4-MONTH($D121))),$C121)=0),"●",""))</f>
        <v/>
      </c>
      <c r="I121" s="20" t="str">
        <f aca="false">IF(OR($D121="",$C121="",$C121&lt;=0),"",IF(AND((($B$3-YEAR($D121))*12+(5-MONTH($D121)))&gt;=0,MOD((($B$3-YEAR($D121))*12+(5-MONTH($D121))),$C121)=0),"●",""))</f>
        <v/>
      </c>
      <c r="J121" s="20" t="str">
        <f aca="false">IF(OR($D121="",$C121="",$C121&lt;=0),"",IF(AND((($B$3-YEAR($D121))*12+(6-MONTH($D121)))&gt;=0,MOD((($B$3-YEAR($D121))*12+(6-MONTH($D121))),$C121)=0),"●",""))</f>
        <v/>
      </c>
      <c r="K121" s="20" t="str">
        <f aca="false">IF(OR($D121="",$C121="",$C121&lt;=0),"",IF(AND((($B$3-YEAR($D121))*12+(7-MONTH($D121)))&gt;=0,MOD((($B$3-YEAR($D121))*12+(7-MONTH($D121))),$C121)=0),"●",""))</f>
        <v/>
      </c>
      <c r="L121" s="20" t="str">
        <f aca="false">IF(OR($D121="",$C121="",$C121&lt;=0),"",IF(AND((($B$3-YEAR($D121))*12+(8-MONTH($D121)))&gt;=0,MOD((($B$3-YEAR($D121))*12+(8-MONTH($D121))),$C121)=0),"●",""))</f>
        <v/>
      </c>
      <c r="M121" s="20" t="str">
        <f aca="false">IF(OR($D121="",$C121="",$C121&lt;=0),"",IF(AND((($B$3-YEAR($D121))*12+(9-MONTH($D121)))&gt;=0,MOD((($B$3-YEAR($D121))*12+(9-MONTH($D121))),$C121)=0),"●",""))</f>
        <v/>
      </c>
      <c r="N121" s="20" t="str">
        <f aca="false">IF(OR($D121="",$C121="",$C121&lt;=0),"",IF(AND((($B$3-YEAR($D121))*12+(10-MONTH($D121)))&gt;=0,MOD((($B$3-YEAR($D121))*12+(10-MONTH($D121))),$C121)=0),"●",""))</f>
        <v/>
      </c>
      <c r="O121" s="20" t="str">
        <f aca="false">IF(OR($D121="",$C121="",$C121&lt;=0),"",IF(AND((($B$3-YEAR($D121))*12+(11-MONTH($D121)))&gt;=0,MOD((($B$3-YEAR($D121))*12+(11-MONTH($D121))),$C121)=0),"●",""))</f>
        <v/>
      </c>
      <c r="P121" s="20" t="str">
        <f aca="false">IF(OR($D121="",$C121="",$C121&lt;=0),"",IF(AND((($B$3-YEAR($D121))*12+(12-MONTH($D121)))&gt;=0,MOD((($B$3-YEAR($D121))*12+(12-MONTH($D121))),$C121)=0),"●",""))</f>
        <v/>
      </c>
      <c r="Q121" s="20" t="str">
        <f aca="false">IF($A121="","",COUNTIF(E121:P121,"●"))</f>
        <v/>
      </c>
    </row>
    <row r="122" customFormat="false" ht="15" hidden="false" customHeight="false" outlineLevel="0" collapsed="false">
      <c r="A122" s="18" t="str">
        <f aca="false">IF(Wartungsplan!A118="","",Wartungsplan!A118)</f>
        <v/>
      </c>
      <c r="B122" s="18" t="str">
        <f aca="false">IF(Wartungsplan!A118="","",Wartungsplan!B118)</f>
        <v/>
      </c>
      <c r="C122" s="18" t="str">
        <f aca="false">IF(Wartungsplan!A118="","",IF(Wartungsplan!L118="","",Wartungsplan!L118))</f>
        <v/>
      </c>
      <c r="D122" s="19" t="str">
        <f aca="false">IF(Wartungsplan!A118="","",Wartungsplan!S118)</f>
        <v/>
      </c>
      <c r="E122" s="20" t="str">
        <f aca="false">IF(OR($D122="",$C122="",$C122&lt;=0),"",IF(AND((($B$3-YEAR($D122))*12+(1-MONTH($D122)))&gt;=0,MOD((($B$3-YEAR($D122))*12+(1-MONTH($D122))),$C122)=0),"●",""))</f>
        <v/>
      </c>
      <c r="F122" s="20" t="str">
        <f aca="false">IF(OR($D122="",$C122="",$C122&lt;=0),"",IF(AND((($B$3-YEAR($D122))*12+(2-MONTH($D122)))&gt;=0,MOD((($B$3-YEAR($D122))*12+(2-MONTH($D122))),$C122)=0),"●",""))</f>
        <v/>
      </c>
      <c r="G122" s="20" t="str">
        <f aca="false">IF(OR($D122="",$C122="",$C122&lt;=0),"",IF(AND((($B$3-YEAR($D122))*12+(3-MONTH($D122)))&gt;=0,MOD((($B$3-YEAR($D122))*12+(3-MONTH($D122))),$C122)=0),"●",""))</f>
        <v/>
      </c>
      <c r="H122" s="20" t="str">
        <f aca="false">IF(OR($D122="",$C122="",$C122&lt;=0),"",IF(AND((($B$3-YEAR($D122))*12+(4-MONTH($D122)))&gt;=0,MOD((($B$3-YEAR($D122))*12+(4-MONTH($D122))),$C122)=0),"●",""))</f>
        <v/>
      </c>
      <c r="I122" s="20" t="str">
        <f aca="false">IF(OR($D122="",$C122="",$C122&lt;=0),"",IF(AND((($B$3-YEAR($D122))*12+(5-MONTH($D122)))&gt;=0,MOD((($B$3-YEAR($D122))*12+(5-MONTH($D122))),$C122)=0),"●",""))</f>
        <v/>
      </c>
      <c r="J122" s="20" t="str">
        <f aca="false">IF(OR($D122="",$C122="",$C122&lt;=0),"",IF(AND((($B$3-YEAR($D122))*12+(6-MONTH($D122)))&gt;=0,MOD((($B$3-YEAR($D122))*12+(6-MONTH($D122))),$C122)=0),"●",""))</f>
        <v/>
      </c>
      <c r="K122" s="20" t="str">
        <f aca="false">IF(OR($D122="",$C122="",$C122&lt;=0),"",IF(AND((($B$3-YEAR($D122))*12+(7-MONTH($D122)))&gt;=0,MOD((($B$3-YEAR($D122))*12+(7-MONTH($D122))),$C122)=0),"●",""))</f>
        <v/>
      </c>
      <c r="L122" s="20" t="str">
        <f aca="false">IF(OR($D122="",$C122="",$C122&lt;=0),"",IF(AND((($B$3-YEAR($D122))*12+(8-MONTH($D122)))&gt;=0,MOD((($B$3-YEAR($D122))*12+(8-MONTH($D122))),$C122)=0),"●",""))</f>
        <v/>
      </c>
      <c r="M122" s="20" t="str">
        <f aca="false">IF(OR($D122="",$C122="",$C122&lt;=0),"",IF(AND((($B$3-YEAR($D122))*12+(9-MONTH($D122)))&gt;=0,MOD((($B$3-YEAR($D122))*12+(9-MONTH($D122))),$C122)=0),"●",""))</f>
        <v/>
      </c>
      <c r="N122" s="20" t="str">
        <f aca="false">IF(OR($D122="",$C122="",$C122&lt;=0),"",IF(AND((($B$3-YEAR($D122))*12+(10-MONTH($D122)))&gt;=0,MOD((($B$3-YEAR($D122))*12+(10-MONTH($D122))),$C122)=0),"●",""))</f>
        <v/>
      </c>
      <c r="O122" s="20" t="str">
        <f aca="false">IF(OR($D122="",$C122="",$C122&lt;=0),"",IF(AND((($B$3-YEAR($D122))*12+(11-MONTH($D122)))&gt;=0,MOD((($B$3-YEAR($D122))*12+(11-MONTH($D122))),$C122)=0),"●",""))</f>
        <v/>
      </c>
      <c r="P122" s="20" t="str">
        <f aca="false">IF(OR($D122="",$C122="",$C122&lt;=0),"",IF(AND((($B$3-YEAR($D122))*12+(12-MONTH($D122)))&gt;=0,MOD((($B$3-YEAR($D122))*12+(12-MONTH($D122))),$C122)=0),"●",""))</f>
        <v/>
      </c>
      <c r="Q122" s="20" t="str">
        <f aca="false">IF($A122="","",COUNTIF(E122:P122,"●"))</f>
        <v/>
      </c>
    </row>
    <row r="123" customFormat="false" ht="15" hidden="false" customHeight="false" outlineLevel="0" collapsed="false">
      <c r="A123" s="18" t="str">
        <f aca="false">IF(Wartungsplan!A119="","",Wartungsplan!A119)</f>
        <v/>
      </c>
      <c r="B123" s="18" t="str">
        <f aca="false">IF(Wartungsplan!A119="","",Wartungsplan!B119)</f>
        <v/>
      </c>
      <c r="C123" s="18" t="str">
        <f aca="false">IF(Wartungsplan!A119="","",IF(Wartungsplan!L119="","",Wartungsplan!L119))</f>
        <v/>
      </c>
      <c r="D123" s="19" t="str">
        <f aca="false">IF(Wartungsplan!A119="","",Wartungsplan!S119)</f>
        <v/>
      </c>
      <c r="E123" s="20" t="str">
        <f aca="false">IF(OR($D123="",$C123="",$C123&lt;=0),"",IF(AND((($B$3-YEAR($D123))*12+(1-MONTH($D123)))&gt;=0,MOD((($B$3-YEAR($D123))*12+(1-MONTH($D123))),$C123)=0),"●",""))</f>
        <v/>
      </c>
      <c r="F123" s="20" t="str">
        <f aca="false">IF(OR($D123="",$C123="",$C123&lt;=0),"",IF(AND((($B$3-YEAR($D123))*12+(2-MONTH($D123)))&gt;=0,MOD((($B$3-YEAR($D123))*12+(2-MONTH($D123))),$C123)=0),"●",""))</f>
        <v/>
      </c>
      <c r="G123" s="20" t="str">
        <f aca="false">IF(OR($D123="",$C123="",$C123&lt;=0),"",IF(AND((($B$3-YEAR($D123))*12+(3-MONTH($D123)))&gt;=0,MOD((($B$3-YEAR($D123))*12+(3-MONTH($D123))),$C123)=0),"●",""))</f>
        <v/>
      </c>
      <c r="H123" s="20" t="str">
        <f aca="false">IF(OR($D123="",$C123="",$C123&lt;=0),"",IF(AND((($B$3-YEAR($D123))*12+(4-MONTH($D123)))&gt;=0,MOD((($B$3-YEAR($D123))*12+(4-MONTH($D123))),$C123)=0),"●",""))</f>
        <v/>
      </c>
      <c r="I123" s="20" t="str">
        <f aca="false">IF(OR($D123="",$C123="",$C123&lt;=0),"",IF(AND((($B$3-YEAR($D123))*12+(5-MONTH($D123)))&gt;=0,MOD((($B$3-YEAR($D123))*12+(5-MONTH($D123))),$C123)=0),"●",""))</f>
        <v/>
      </c>
      <c r="J123" s="20" t="str">
        <f aca="false">IF(OR($D123="",$C123="",$C123&lt;=0),"",IF(AND((($B$3-YEAR($D123))*12+(6-MONTH($D123)))&gt;=0,MOD((($B$3-YEAR($D123))*12+(6-MONTH($D123))),$C123)=0),"●",""))</f>
        <v/>
      </c>
      <c r="K123" s="20" t="str">
        <f aca="false">IF(OR($D123="",$C123="",$C123&lt;=0),"",IF(AND((($B$3-YEAR($D123))*12+(7-MONTH($D123)))&gt;=0,MOD((($B$3-YEAR($D123))*12+(7-MONTH($D123))),$C123)=0),"●",""))</f>
        <v/>
      </c>
      <c r="L123" s="20" t="str">
        <f aca="false">IF(OR($D123="",$C123="",$C123&lt;=0),"",IF(AND((($B$3-YEAR($D123))*12+(8-MONTH($D123)))&gt;=0,MOD((($B$3-YEAR($D123))*12+(8-MONTH($D123))),$C123)=0),"●",""))</f>
        <v/>
      </c>
      <c r="M123" s="20" t="str">
        <f aca="false">IF(OR($D123="",$C123="",$C123&lt;=0),"",IF(AND((($B$3-YEAR($D123))*12+(9-MONTH($D123)))&gt;=0,MOD((($B$3-YEAR($D123))*12+(9-MONTH($D123))),$C123)=0),"●",""))</f>
        <v/>
      </c>
      <c r="N123" s="20" t="str">
        <f aca="false">IF(OR($D123="",$C123="",$C123&lt;=0),"",IF(AND((($B$3-YEAR($D123))*12+(10-MONTH($D123)))&gt;=0,MOD((($B$3-YEAR($D123))*12+(10-MONTH($D123))),$C123)=0),"●",""))</f>
        <v/>
      </c>
      <c r="O123" s="20" t="str">
        <f aca="false">IF(OR($D123="",$C123="",$C123&lt;=0),"",IF(AND((($B$3-YEAR($D123))*12+(11-MONTH($D123)))&gt;=0,MOD((($B$3-YEAR($D123))*12+(11-MONTH($D123))),$C123)=0),"●",""))</f>
        <v/>
      </c>
      <c r="P123" s="20" t="str">
        <f aca="false">IF(OR($D123="",$C123="",$C123&lt;=0),"",IF(AND((($B$3-YEAR($D123))*12+(12-MONTH($D123)))&gt;=0,MOD((($B$3-YEAR($D123))*12+(12-MONTH($D123))),$C123)=0),"●",""))</f>
        <v/>
      </c>
      <c r="Q123" s="20" t="str">
        <f aca="false">IF($A123="","",COUNTIF(E123:P123,"●"))</f>
        <v/>
      </c>
    </row>
    <row r="124" customFormat="false" ht="15" hidden="false" customHeight="false" outlineLevel="0" collapsed="false">
      <c r="A124" s="18" t="str">
        <f aca="false">IF(Wartungsplan!A120="","",Wartungsplan!A120)</f>
        <v/>
      </c>
      <c r="B124" s="18" t="str">
        <f aca="false">IF(Wartungsplan!A120="","",Wartungsplan!B120)</f>
        <v/>
      </c>
      <c r="C124" s="18" t="str">
        <f aca="false">IF(Wartungsplan!A120="","",IF(Wartungsplan!L120="","",Wartungsplan!L120))</f>
        <v/>
      </c>
      <c r="D124" s="19" t="str">
        <f aca="false">IF(Wartungsplan!A120="","",Wartungsplan!S120)</f>
        <v/>
      </c>
      <c r="E124" s="20" t="str">
        <f aca="false">IF(OR($D124="",$C124="",$C124&lt;=0),"",IF(AND((($B$3-YEAR($D124))*12+(1-MONTH($D124)))&gt;=0,MOD((($B$3-YEAR($D124))*12+(1-MONTH($D124))),$C124)=0),"●",""))</f>
        <v/>
      </c>
      <c r="F124" s="20" t="str">
        <f aca="false">IF(OR($D124="",$C124="",$C124&lt;=0),"",IF(AND((($B$3-YEAR($D124))*12+(2-MONTH($D124)))&gt;=0,MOD((($B$3-YEAR($D124))*12+(2-MONTH($D124))),$C124)=0),"●",""))</f>
        <v/>
      </c>
      <c r="G124" s="20" t="str">
        <f aca="false">IF(OR($D124="",$C124="",$C124&lt;=0),"",IF(AND((($B$3-YEAR($D124))*12+(3-MONTH($D124)))&gt;=0,MOD((($B$3-YEAR($D124))*12+(3-MONTH($D124))),$C124)=0),"●",""))</f>
        <v/>
      </c>
      <c r="H124" s="20" t="str">
        <f aca="false">IF(OR($D124="",$C124="",$C124&lt;=0),"",IF(AND((($B$3-YEAR($D124))*12+(4-MONTH($D124)))&gt;=0,MOD((($B$3-YEAR($D124))*12+(4-MONTH($D124))),$C124)=0),"●",""))</f>
        <v/>
      </c>
      <c r="I124" s="20" t="str">
        <f aca="false">IF(OR($D124="",$C124="",$C124&lt;=0),"",IF(AND((($B$3-YEAR($D124))*12+(5-MONTH($D124)))&gt;=0,MOD((($B$3-YEAR($D124))*12+(5-MONTH($D124))),$C124)=0),"●",""))</f>
        <v/>
      </c>
      <c r="J124" s="20" t="str">
        <f aca="false">IF(OR($D124="",$C124="",$C124&lt;=0),"",IF(AND((($B$3-YEAR($D124))*12+(6-MONTH($D124)))&gt;=0,MOD((($B$3-YEAR($D124))*12+(6-MONTH($D124))),$C124)=0),"●",""))</f>
        <v/>
      </c>
      <c r="K124" s="20" t="str">
        <f aca="false">IF(OR($D124="",$C124="",$C124&lt;=0),"",IF(AND((($B$3-YEAR($D124))*12+(7-MONTH($D124)))&gt;=0,MOD((($B$3-YEAR($D124))*12+(7-MONTH($D124))),$C124)=0),"●",""))</f>
        <v/>
      </c>
      <c r="L124" s="20" t="str">
        <f aca="false">IF(OR($D124="",$C124="",$C124&lt;=0),"",IF(AND((($B$3-YEAR($D124))*12+(8-MONTH($D124)))&gt;=0,MOD((($B$3-YEAR($D124))*12+(8-MONTH($D124))),$C124)=0),"●",""))</f>
        <v/>
      </c>
      <c r="M124" s="20" t="str">
        <f aca="false">IF(OR($D124="",$C124="",$C124&lt;=0),"",IF(AND((($B$3-YEAR($D124))*12+(9-MONTH($D124)))&gt;=0,MOD((($B$3-YEAR($D124))*12+(9-MONTH($D124))),$C124)=0),"●",""))</f>
        <v/>
      </c>
      <c r="N124" s="20" t="str">
        <f aca="false">IF(OR($D124="",$C124="",$C124&lt;=0),"",IF(AND((($B$3-YEAR($D124))*12+(10-MONTH($D124)))&gt;=0,MOD((($B$3-YEAR($D124))*12+(10-MONTH($D124))),$C124)=0),"●",""))</f>
        <v/>
      </c>
      <c r="O124" s="20" t="str">
        <f aca="false">IF(OR($D124="",$C124="",$C124&lt;=0),"",IF(AND((($B$3-YEAR($D124))*12+(11-MONTH($D124)))&gt;=0,MOD((($B$3-YEAR($D124))*12+(11-MONTH($D124))),$C124)=0),"●",""))</f>
        <v/>
      </c>
      <c r="P124" s="20" t="str">
        <f aca="false">IF(OR($D124="",$C124="",$C124&lt;=0),"",IF(AND((($B$3-YEAR($D124))*12+(12-MONTH($D124)))&gt;=0,MOD((($B$3-YEAR($D124))*12+(12-MONTH($D124))),$C124)=0),"●",""))</f>
        <v/>
      </c>
      <c r="Q124" s="20" t="str">
        <f aca="false">IF($A124="","",COUNTIF(E124:P124,"●"))</f>
        <v/>
      </c>
    </row>
    <row r="125" customFormat="false" ht="15" hidden="false" customHeight="false" outlineLevel="0" collapsed="false">
      <c r="A125" s="18" t="str">
        <f aca="false">IF(Wartungsplan!A121="","",Wartungsplan!A121)</f>
        <v/>
      </c>
      <c r="B125" s="18" t="str">
        <f aca="false">IF(Wartungsplan!A121="","",Wartungsplan!B121)</f>
        <v/>
      </c>
      <c r="C125" s="18" t="str">
        <f aca="false">IF(Wartungsplan!A121="","",IF(Wartungsplan!L121="","",Wartungsplan!L121))</f>
        <v/>
      </c>
      <c r="D125" s="19" t="str">
        <f aca="false">IF(Wartungsplan!A121="","",Wartungsplan!S121)</f>
        <v/>
      </c>
      <c r="E125" s="20" t="str">
        <f aca="false">IF(OR($D125="",$C125="",$C125&lt;=0),"",IF(AND((($B$3-YEAR($D125))*12+(1-MONTH($D125)))&gt;=0,MOD((($B$3-YEAR($D125))*12+(1-MONTH($D125))),$C125)=0),"●",""))</f>
        <v/>
      </c>
      <c r="F125" s="20" t="str">
        <f aca="false">IF(OR($D125="",$C125="",$C125&lt;=0),"",IF(AND((($B$3-YEAR($D125))*12+(2-MONTH($D125)))&gt;=0,MOD((($B$3-YEAR($D125))*12+(2-MONTH($D125))),$C125)=0),"●",""))</f>
        <v/>
      </c>
      <c r="G125" s="20" t="str">
        <f aca="false">IF(OR($D125="",$C125="",$C125&lt;=0),"",IF(AND((($B$3-YEAR($D125))*12+(3-MONTH($D125)))&gt;=0,MOD((($B$3-YEAR($D125))*12+(3-MONTH($D125))),$C125)=0),"●",""))</f>
        <v/>
      </c>
      <c r="H125" s="20" t="str">
        <f aca="false">IF(OR($D125="",$C125="",$C125&lt;=0),"",IF(AND((($B$3-YEAR($D125))*12+(4-MONTH($D125)))&gt;=0,MOD((($B$3-YEAR($D125))*12+(4-MONTH($D125))),$C125)=0),"●",""))</f>
        <v/>
      </c>
      <c r="I125" s="20" t="str">
        <f aca="false">IF(OR($D125="",$C125="",$C125&lt;=0),"",IF(AND((($B$3-YEAR($D125))*12+(5-MONTH($D125)))&gt;=0,MOD((($B$3-YEAR($D125))*12+(5-MONTH($D125))),$C125)=0),"●",""))</f>
        <v/>
      </c>
      <c r="J125" s="20" t="str">
        <f aca="false">IF(OR($D125="",$C125="",$C125&lt;=0),"",IF(AND((($B$3-YEAR($D125))*12+(6-MONTH($D125)))&gt;=0,MOD((($B$3-YEAR($D125))*12+(6-MONTH($D125))),$C125)=0),"●",""))</f>
        <v/>
      </c>
      <c r="K125" s="20" t="str">
        <f aca="false">IF(OR($D125="",$C125="",$C125&lt;=0),"",IF(AND((($B$3-YEAR($D125))*12+(7-MONTH($D125)))&gt;=0,MOD((($B$3-YEAR($D125))*12+(7-MONTH($D125))),$C125)=0),"●",""))</f>
        <v/>
      </c>
      <c r="L125" s="20" t="str">
        <f aca="false">IF(OR($D125="",$C125="",$C125&lt;=0),"",IF(AND((($B$3-YEAR($D125))*12+(8-MONTH($D125)))&gt;=0,MOD((($B$3-YEAR($D125))*12+(8-MONTH($D125))),$C125)=0),"●",""))</f>
        <v/>
      </c>
      <c r="M125" s="20" t="str">
        <f aca="false">IF(OR($D125="",$C125="",$C125&lt;=0),"",IF(AND((($B$3-YEAR($D125))*12+(9-MONTH($D125)))&gt;=0,MOD((($B$3-YEAR($D125))*12+(9-MONTH($D125))),$C125)=0),"●",""))</f>
        <v/>
      </c>
      <c r="N125" s="20" t="str">
        <f aca="false">IF(OR($D125="",$C125="",$C125&lt;=0),"",IF(AND((($B$3-YEAR($D125))*12+(10-MONTH($D125)))&gt;=0,MOD((($B$3-YEAR($D125))*12+(10-MONTH($D125))),$C125)=0),"●",""))</f>
        <v/>
      </c>
      <c r="O125" s="20" t="str">
        <f aca="false">IF(OR($D125="",$C125="",$C125&lt;=0),"",IF(AND((($B$3-YEAR($D125))*12+(11-MONTH($D125)))&gt;=0,MOD((($B$3-YEAR($D125))*12+(11-MONTH($D125))),$C125)=0),"●",""))</f>
        <v/>
      </c>
      <c r="P125" s="20" t="str">
        <f aca="false">IF(OR($D125="",$C125="",$C125&lt;=0),"",IF(AND((($B$3-YEAR($D125))*12+(12-MONTH($D125)))&gt;=0,MOD((($B$3-YEAR($D125))*12+(12-MONTH($D125))),$C125)=0),"●",""))</f>
        <v/>
      </c>
      <c r="Q125" s="20" t="str">
        <f aca="false">IF($A125="","",COUNTIF(E125:P125,"●"))</f>
        <v/>
      </c>
    </row>
    <row r="126" customFormat="false" ht="15" hidden="false" customHeight="false" outlineLevel="0" collapsed="false">
      <c r="A126" s="18" t="str">
        <f aca="false">IF(Wartungsplan!A122="","",Wartungsplan!A122)</f>
        <v/>
      </c>
      <c r="B126" s="18" t="str">
        <f aca="false">IF(Wartungsplan!A122="","",Wartungsplan!B122)</f>
        <v/>
      </c>
      <c r="C126" s="18" t="str">
        <f aca="false">IF(Wartungsplan!A122="","",IF(Wartungsplan!L122="","",Wartungsplan!L122))</f>
        <v/>
      </c>
      <c r="D126" s="19" t="str">
        <f aca="false">IF(Wartungsplan!A122="","",Wartungsplan!S122)</f>
        <v/>
      </c>
      <c r="E126" s="20" t="str">
        <f aca="false">IF(OR($D126="",$C126="",$C126&lt;=0),"",IF(AND((($B$3-YEAR($D126))*12+(1-MONTH($D126)))&gt;=0,MOD((($B$3-YEAR($D126))*12+(1-MONTH($D126))),$C126)=0),"●",""))</f>
        <v/>
      </c>
      <c r="F126" s="20" t="str">
        <f aca="false">IF(OR($D126="",$C126="",$C126&lt;=0),"",IF(AND((($B$3-YEAR($D126))*12+(2-MONTH($D126)))&gt;=0,MOD((($B$3-YEAR($D126))*12+(2-MONTH($D126))),$C126)=0),"●",""))</f>
        <v/>
      </c>
      <c r="G126" s="20" t="str">
        <f aca="false">IF(OR($D126="",$C126="",$C126&lt;=0),"",IF(AND((($B$3-YEAR($D126))*12+(3-MONTH($D126)))&gt;=0,MOD((($B$3-YEAR($D126))*12+(3-MONTH($D126))),$C126)=0),"●",""))</f>
        <v/>
      </c>
      <c r="H126" s="20" t="str">
        <f aca="false">IF(OR($D126="",$C126="",$C126&lt;=0),"",IF(AND((($B$3-YEAR($D126))*12+(4-MONTH($D126)))&gt;=0,MOD((($B$3-YEAR($D126))*12+(4-MONTH($D126))),$C126)=0),"●",""))</f>
        <v/>
      </c>
      <c r="I126" s="20" t="str">
        <f aca="false">IF(OR($D126="",$C126="",$C126&lt;=0),"",IF(AND((($B$3-YEAR($D126))*12+(5-MONTH($D126)))&gt;=0,MOD((($B$3-YEAR($D126))*12+(5-MONTH($D126))),$C126)=0),"●",""))</f>
        <v/>
      </c>
      <c r="J126" s="20" t="str">
        <f aca="false">IF(OR($D126="",$C126="",$C126&lt;=0),"",IF(AND((($B$3-YEAR($D126))*12+(6-MONTH($D126)))&gt;=0,MOD((($B$3-YEAR($D126))*12+(6-MONTH($D126))),$C126)=0),"●",""))</f>
        <v/>
      </c>
      <c r="K126" s="20" t="str">
        <f aca="false">IF(OR($D126="",$C126="",$C126&lt;=0),"",IF(AND((($B$3-YEAR($D126))*12+(7-MONTH($D126)))&gt;=0,MOD((($B$3-YEAR($D126))*12+(7-MONTH($D126))),$C126)=0),"●",""))</f>
        <v/>
      </c>
      <c r="L126" s="20" t="str">
        <f aca="false">IF(OR($D126="",$C126="",$C126&lt;=0),"",IF(AND((($B$3-YEAR($D126))*12+(8-MONTH($D126)))&gt;=0,MOD((($B$3-YEAR($D126))*12+(8-MONTH($D126))),$C126)=0),"●",""))</f>
        <v/>
      </c>
      <c r="M126" s="20" t="str">
        <f aca="false">IF(OR($D126="",$C126="",$C126&lt;=0),"",IF(AND((($B$3-YEAR($D126))*12+(9-MONTH($D126)))&gt;=0,MOD((($B$3-YEAR($D126))*12+(9-MONTH($D126))),$C126)=0),"●",""))</f>
        <v/>
      </c>
      <c r="N126" s="20" t="str">
        <f aca="false">IF(OR($D126="",$C126="",$C126&lt;=0),"",IF(AND((($B$3-YEAR($D126))*12+(10-MONTH($D126)))&gt;=0,MOD((($B$3-YEAR($D126))*12+(10-MONTH($D126))),$C126)=0),"●",""))</f>
        <v/>
      </c>
      <c r="O126" s="20" t="str">
        <f aca="false">IF(OR($D126="",$C126="",$C126&lt;=0),"",IF(AND((($B$3-YEAR($D126))*12+(11-MONTH($D126)))&gt;=0,MOD((($B$3-YEAR($D126))*12+(11-MONTH($D126))),$C126)=0),"●",""))</f>
        <v/>
      </c>
      <c r="P126" s="20" t="str">
        <f aca="false">IF(OR($D126="",$C126="",$C126&lt;=0),"",IF(AND((($B$3-YEAR($D126))*12+(12-MONTH($D126)))&gt;=0,MOD((($B$3-YEAR($D126))*12+(12-MONTH($D126))),$C126)=0),"●",""))</f>
        <v/>
      </c>
      <c r="Q126" s="20" t="str">
        <f aca="false">IF($A126="","",COUNTIF(E126:P126,"●"))</f>
        <v/>
      </c>
    </row>
    <row r="127" customFormat="false" ht="15" hidden="false" customHeight="false" outlineLevel="0" collapsed="false">
      <c r="A127" s="18" t="str">
        <f aca="false">IF(Wartungsplan!A123="","",Wartungsplan!A123)</f>
        <v/>
      </c>
      <c r="B127" s="18" t="str">
        <f aca="false">IF(Wartungsplan!A123="","",Wartungsplan!B123)</f>
        <v/>
      </c>
      <c r="C127" s="18" t="str">
        <f aca="false">IF(Wartungsplan!A123="","",IF(Wartungsplan!L123="","",Wartungsplan!L123))</f>
        <v/>
      </c>
      <c r="D127" s="19" t="str">
        <f aca="false">IF(Wartungsplan!A123="","",Wartungsplan!S123)</f>
        <v/>
      </c>
      <c r="E127" s="20" t="str">
        <f aca="false">IF(OR($D127="",$C127="",$C127&lt;=0),"",IF(AND((($B$3-YEAR($D127))*12+(1-MONTH($D127)))&gt;=0,MOD((($B$3-YEAR($D127))*12+(1-MONTH($D127))),$C127)=0),"●",""))</f>
        <v/>
      </c>
      <c r="F127" s="20" t="str">
        <f aca="false">IF(OR($D127="",$C127="",$C127&lt;=0),"",IF(AND((($B$3-YEAR($D127))*12+(2-MONTH($D127)))&gt;=0,MOD((($B$3-YEAR($D127))*12+(2-MONTH($D127))),$C127)=0),"●",""))</f>
        <v/>
      </c>
      <c r="G127" s="20" t="str">
        <f aca="false">IF(OR($D127="",$C127="",$C127&lt;=0),"",IF(AND((($B$3-YEAR($D127))*12+(3-MONTH($D127)))&gt;=0,MOD((($B$3-YEAR($D127))*12+(3-MONTH($D127))),$C127)=0),"●",""))</f>
        <v/>
      </c>
      <c r="H127" s="20" t="str">
        <f aca="false">IF(OR($D127="",$C127="",$C127&lt;=0),"",IF(AND((($B$3-YEAR($D127))*12+(4-MONTH($D127)))&gt;=0,MOD((($B$3-YEAR($D127))*12+(4-MONTH($D127))),$C127)=0),"●",""))</f>
        <v/>
      </c>
      <c r="I127" s="20" t="str">
        <f aca="false">IF(OR($D127="",$C127="",$C127&lt;=0),"",IF(AND((($B$3-YEAR($D127))*12+(5-MONTH($D127)))&gt;=0,MOD((($B$3-YEAR($D127))*12+(5-MONTH($D127))),$C127)=0),"●",""))</f>
        <v/>
      </c>
      <c r="J127" s="20" t="str">
        <f aca="false">IF(OR($D127="",$C127="",$C127&lt;=0),"",IF(AND((($B$3-YEAR($D127))*12+(6-MONTH($D127)))&gt;=0,MOD((($B$3-YEAR($D127))*12+(6-MONTH($D127))),$C127)=0),"●",""))</f>
        <v/>
      </c>
      <c r="K127" s="20" t="str">
        <f aca="false">IF(OR($D127="",$C127="",$C127&lt;=0),"",IF(AND((($B$3-YEAR($D127))*12+(7-MONTH($D127)))&gt;=0,MOD((($B$3-YEAR($D127))*12+(7-MONTH($D127))),$C127)=0),"●",""))</f>
        <v/>
      </c>
      <c r="L127" s="20" t="str">
        <f aca="false">IF(OR($D127="",$C127="",$C127&lt;=0),"",IF(AND((($B$3-YEAR($D127))*12+(8-MONTH($D127)))&gt;=0,MOD((($B$3-YEAR($D127))*12+(8-MONTH($D127))),$C127)=0),"●",""))</f>
        <v/>
      </c>
      <c r="M127" s="20" t="str">
        <f aca="false">IF(OR($D127="",$C127="",$C127&lt;=0),"",IF(AND((($B$3-YEAR($D127))*12+(9-MONTH($D127)))&gt;=0,MOD((($B$3-YEAR($D127))*12+(9-MONTH($D127))),$C127)=0),"●",""))</f>
        <v/>
      </c>
      <c r="N127" s="20" t="str">
        <f aca="false">IF(OR($D127="",$C127="",$C127&lt;=0),"",IF(AND((($B$3-YEAR($D127))*12+(10-MONTH($D127)))&gt;=0,MOD((($B$3-YEAR($D127))*12+(10-MONTH($D127))),$C127)=0),"●",""))</f>
        <v/>
      </c>
      <c r="O127" s="20" t="str">
        <f aca="false">IF(OR($D127="",$C127="",$C127&lt;=0),"",IF(AND((($B$3-YEAR($D127))*12+(11-MONTH($D127)))&gt;=0,MOD((($B$3-YEAR($D127))*12+(11-MONTH($D127))),$C127)=0),"●",""))</f>
        <v/>
      </c>
      <c r="P127" s="20" t="str">
        <f aca="false">IF(OR($D127="",$C127="",$C127&lt;=0),"",IF(AND((($B$3-YEAR($D127))*12+(12-MONTH($D127)))&gt;=0,MOD((($B$3-YEAR($D127))*12+(12-MONTH($D127))),$C127)=0),"●",""))</f>
        <v/>
      </c>
      <c r="Q127" s="20" t="str">
        <f aca="false">IF($A127="","",COUNTIF(E127:P127,"●"))</f>
        <v/>
      </c>
    </row>
    <row r="128" customFormat="false" ht="15" hidden="false" customHeight="false" outlineLevel="0" collapsed="false">
      <c r="A128" s="18" t="str">
        <f aca="false">IF(Wartungsplan!A124="","",Wartungsplan!A124)</f>
        <v/>
      </c>
      <c r="B128" s="18" t="str">
        <f aca="false">IF(Wartungsplan!A124="","",Wartungsplan!B124)</f>
        <v/>
      </c>
      <c r="C128" s="18" t="str">
        <f aca="false">IF(Wartungsplan!A124="","",IF(Wartungsplan!L124="","",Wartungsplan!L124))</f>
        <v/>
      </c>
      <c r="D128" s="19" t="str">
        <f aca="false">IF(Wartungsplan!A124="","",Wartungsplan!S124)</f>
        <v/>
      </c>
      <c r="E128" s="20" t="str">
        <f aca="false">IF(OR($D128="",$C128="",$C128&lt;=0),"",IF(AND((($B$3-YEAR($D128))*12+(1-MONTH($D128)))&gt;=0,MOD((($B$3-YEAR($D128))*12+(1-MONTH($D128))),$C128)=0),"●",""))</f>
        <v/>
      </c>
      <c r="F128" s="20" t="str">
        <f aca="false">IF(OR($D128="",$C128="",$C128&lt;=0),"",IF(AND((($B$3-YEAR($D128))*12+(2-MONTH($D128)))&gt;=0,MOD((($B$3-YEAR($D128))*12+(2-MONTH($D128))),$C128)=0),"●",""))</f>
        <v/>
      </c>
      <c r="G128" s="20" t="str">
        <f aca="false">IF(OR($D128="",$C128="",$C128&lt;=0),"",IF(AND((($B$3-YEAR($D128))*12+(3-MONTH($D128)))&gt;=0,MOD((($B$3-YEAR($D128))*12+(3-MONTH($D128))),$C128)=0),"●",""))</f>
        <v/>
      </c>
      <c r="H128" s="20" t="str">
        <f aca="false">IF(OR($D128="",$C128="",$C128&lt;=0),"",IF(AND((($B$3-YEAR($D128))*12+(4-MONTH($D128)))&gt;=0,MOD((($B$3-YEAR($D128))*12+(4-MONTH($D128))),$C128)=0),"●",""))</f>
        <v/>
      </c>
      <c r="I128" s="20" t="str">
        <f aca="false">IF(OR($D128="",$C128="",$C128&lt;=0),"",IF(AND((($B$3-YEAR($D128))*12+(5-MONTH($D128)))&gt;=0,MOD((($B$3-YEAR($D128))*12+(5-MONTH($D128))),$C128)=0),"●",""))</f>
        <v/>
      </c>
      <c r="J128" s="20" t="str">
        <f aca="false">IF(OR($D128="",$C128="",$C128&lt;=0),"",IF(AND((($B$3-YEAR($D128))*12+(6-MONTH($D128)))&gt;=0,MOD((($B$3-YEAR($D128))*12+(6-MONTH($D128))),$C128)=0),"●",""))</f>
        <v/>
      </c>
      <c r="K128" s="20" t="str">
        <f aca="false">IF(OR($D128="",$C128="",$C128&lt;=0),"",IF(AND((($B$3-YEAR($D128))*12+(7-MONTH($D128)))&gt;=0,MOD((($B$3-YEAR($D128))*12+(7-MONTH($D128))),$C128)=0),"●",""))</f>
        <v/>
      </c>
      <c r="L128" s="20" t="str">
        <f aca="false">IF(OR($D128="",$C128="",$C128&lt;=0),"",IF(AND((($B$3-YEAR($D128))*12+(8-MONTH($D128)))&gt;=0,MOD((($B$3-YEAR($D128))*12+(8-MONTH($D128))),$C128)=0),"●",""))</f>
        <v/>
      </c>
      <c r="M128" s="20" t="str">
        <f aca="false">IF(OR($D128="",$C128="",$C128&lt;=0),"",IF(AND((($B$3-YEAR($D128))*12+(9-MONTH($D128)))&gt;=0,MOD((($B$3-YEAR($D128))*12+(9-MONTH($D128))),$C128)=0),"●",""))</f>
        <v/>
      </c>
      <c r="N128" s="20" t="str">
        <f aca="false">IF(OR($D128="",$C128="",$C128&lt;=0),"",IF(AND((($B$3-YEAR($D128))*12+(10-MONTH($D128)))&gt;=0,MOD((($B$3-YEAR($D128))*12+(10-MONTH($D128))),$C128)=0),"●",""))</f>
        <v/>
      </c>
      <c r="O128" s="20" t="str">
        <f aca="false">IF(OR($D128="",$C128="",$C128&lt;=0),"",IF(AND((($B$3-YEAR($D128))*12+(11-MONTH($D128)))&gt;=0,MOD((($B$3-YEAR($D128))*12+(11-MONTH($D128))),$C128)=0),"●",""))</f>
        <v/>
      </c>
      <c r="P128" s="20" t="str">
        <f aca="false">IF(OR($D128="",$C128="",$C128&lt;=0),"",IF(AND((($B$3-YEAR($D128))*12+(12-MONTH($D128)))&gt;=0,MOD((($B$3-YEAR($D128))*12+(12-MONTH($D128))),$C128)=0),"●",""))</f>
        <v/>
      </c>
      <c r="Q128" s="20" t="str">
        <f aca="false">IF($A128="","",COUNTIF(E128:P128,"●"))</f>
        <v/>
      </c>
    </row>
    <row r="129" customFormat="false" ht="15" hidden="false" customHeight="false" outlineLevel="0" collapsed="false">
      <c r="A129" s="18" t="str">
        <f aca="false">IF(Wartungsplan!A125="","",Wartungsplan!A125)</f>
        <v/>
      </c>
      <c r="B129" s="18" t="str">
        <f aca="false">IF(Wartungsplan!A125="","",Wartungsplan!B125)</f>
        <v/>
      </c>
      <c r="C129" s="18" t="str">
        <f aca="false">IF(Wartungsplan!A125="","",IF(Wartungsplan!L125="","",Wartungsplan!L125))</f>
        <v/>
      </c>
      <c r="D129" s="19" t="str">
        <f aca="false">IF(Wartungsplan!A125="","",Wartungsplan!S125)</f>
        <v/>
      </c>
      <c r="E129" s="20" t="str">
        <f aca="false">IF(OR($D129="",$C129="",$C129&lt;=0),"",IF(AND((($B$3-YEAR($D129))*12+(1-MONTH($D129)))&gt;=0,MOD((($B$3-YEAR($D129))*12+(1-MONTH($D129))),$C129)=0),"●",""))</f>
        <v/>
      </c>
      <c r="F129" s="20" t="str">
        <f aca="false">IF(OR($D129="",$C129="",$C129&lt;=0),"",IF(AND((($B$3-YEAR($D129))*12+(2-MONTH($D129)))&gt;=0,MOD((($B$3-YEAR($D129))*12+(2-MONTH($D129))),$C129)=0),"●",""))</f>
        <v/>
      </c>
      <c r="G129" s="20" t="str">
        <f aca="false">IF(OR($D129="",$C129="",$C129&lt;=0),"",IF(AND((($B$3-YEAR($D129))*12+(3-MONTH($D129)))&gt;=0,MOD((($B$3-YEAR($D129))*12+(3-MONTH($D129))),$C129)=0),"●",""))</f>
        <v/>
      </c>
      <c r="H129" s="20" t="str">
        <f aca="false">IF(OR($D129="",$C129="",$C129&lt;=0),"",IF(AND((($B$3-YEAR($D129))*12+(4-MONTH($D129)))&gt;=0,MOD((($B$3-YEAR($D129))*12+(4-MONTH($D129))),$C129)=0),"●",""))</f>
        <v/>
      </c>
      <c r="I129" s="20" t="str">
        <f aca="false">IF(OR($D129="",$C129="",$C129&lt;=0),"",IF(AND((($B$3-YEAR($D129))*12+(5-MONTH($D129)))&gt;=0,MOD((($B$3-YEAR($D129))*12+(5-MONTH($D129))),$C129)=0),"●",""))</f>
        <v/>
      </c>
      <c r="J129" s="20" t="str">
        <f aca="false">IF(OR($D129="",$C129="",$C129&lt;=0),"",IF(AND((($B$3-YEAR($D129))*12+(6-MONTH($D129)))&gt;=0,MOD((($B$3-YEAR($D129))*12+(6-MONTH($D129))),$C129)=0),"●",""))</f>
        <v/>
      </c>
      <c r="K129" s="20" t="str">
        <f aca="false">IF(OR($D129="",$C129="",$C129&lt;=0),"",IF(AND((($B$3-YEAR($D129))*12+(7-MONTH($D129)))&gt;=0,MOD((($B$3-YEAR($D129))*12+(7-MONTH($D129))),$C129)=0),"●",""))</f>
        <v/>
      </c>
      <c r="L129" s="20" t="str">
        <f aca="false">IF(OR($D129="",$C129="",$C129&lt;=0),"",IF(AND((($B$3-YEAR($D129))*12+(8-MONTH($D129)))&gt;=0,MOD((($B$3-YEAR($D129))*12+(8-MONTH($D129))),$C129)=0),"●",""))</f>
        <v/>
      </c>
      <c r="M129" s="20" t="str">
        <f aca="false">IF(OR($D129="",$C129="",$C129&lt;=0),"",IF(AND((($B$3-YEAR($D129))*12+(9-MONTH($D129)))&gt;=0,MOD((($B$3-YEAR($D129))*12+(9-MONTH($D129))),$C129)=0),"●",""))</f>
        <v/>
      </c>
      <c r="N129" s="20" t="str">
        <f aca="false">IF(OR($D129="",$C129="",$C129&lt;=0),"",IF(AND((($B$3-YEAR($D129))*12+(10-MONTH($D129)))&gt;=0,MOD((($B$3-YEAR($D129))*12+(10-MONTH($D129))),$C129)=0),"●",""))</f>
        <v/>
      </c>
      <c r="O129" s="20" t="str">
        <f aca="false">IF(OR($D129="",$C129="",$C129&lt;=0),"",IF(AND((($B$3-YEAR($D129))*12+(11-MONTH($D129)))&gt;=0,MOD((($B$3-YEAR($D129))*12+(11-MONTH($D129))),$C129)=0),"●",""))</f>
        <v/>
      </c>
      <c r="P129" s="20" t="str">
        <f aca="false">IF(OR($D129="",$C129="",$C129&lt;=0),"",IF(AND((($B$3-YEAR($D129))*12+(12-MONTH($D129)))&gt;=0,MOD((($B$3-YEAR($D129))*12+(12-MONTH($D129))),$C129)=0),"●",""))</f>
        <v/>
      </c>
      <c r="Q129" s="20" t="str">
        <f aca="false">IF($A129="","",COUNTIF(E129:P129,"●"))</f>
        <v/>
      </c>
    </row>
    <row r="130" customFormat="false" ht="15" hidden="false" customHeight="false" outlineLevel="0" collapsed="false">
      <c r="A130" s="18" t="str">
        <f aca="false">IF(Wartungsplan!A126="","",Wartungsplan!A126)</f>
        <v/>
      </c>
      <c r="B130" s="18" t="str">
        <f aca="false">IF(Wartungsplan!A126="","",Wartungsplan!B126)</f>
        <v/>
      </c>
      <c r="C130" s="18" t="str">
        <f aca="false">IF(Wartungsplan!A126="","",IF(Wartungsplan!L126="","",Wartungsplan!L126))</f>
        <v/>
      </c>
      <c r="D130" s="19" t="str">
        <f aca="false">IF(Wartungsplan!A126="","",Wartungsplan!S126)</f>
        <v/>
      </c>
      <c r="E130" s="20" t="str">
        <f aca="false">IF(OR($D130="",$C130="",$C130&lt;=0),"",IF(AND((($B$3-YEAR($D130))*12+(1-MONTH($D130)))&gt;=0,MOD((($B$3-YEAR($D130))*12+(1-MONTH($D130))),$C130)=0),"●",""))</f>
        <v/>
      </c>
      <c r="F130" s="20" t="str">
        <f aca="false">IF(OR($D130="",$C130="",$C130&lt;=0),"",IF(AND((($B$3-YEAR($D130))*12+(2-MONTH($D130)))&gt;=0,MOD((($B$3-YEAR($D130))*12+(2-MONTH($D130))),$C130)=0),"●",""))</f>
        <v/>
      </c>
      <c r="G130" s="20" t="str">
        <f aca="false">IF(OR($D130="",$C130="",$C130&lt;=0),"",IF(AND((($B$3-YEAR($D130))*12+(3-MONTH($D130)))&gt;=0,MOD((($B$3-YEAR($D130))*12+(3-MONTH($D130))),$C130)=0),"●",""))</f>
        <v/>
      </c>
      <c r="H130" s="20" t="str">
        <f aca="false">IF(OR($D130="",$C130="",$C130&lt;=0),"",IF(AND((($B$3-YEAR($D130))*12+(4-MONTH($D130)))&gt;=0,MOD((($B$3-YEAR($D130))*12+(4-MONTH($D130))),$C130)=0),"●",""))</f>
        <v/>
      </c>
      <c r="I130" s="20" t="str">
        <f aca="false">IF(OR($D130="",$C130="",$C130&lt;=0),"",IF(AND((($B$3-YEAR($D130))*12+(5-MONTH($D130)))&gt;=0,MOD((($B$3-YEAR($D130))*12+(5-MONTH($D130))),$C130)=0),"●",""))</f>
        <v/>
      </c>
      <c r="J130" s="20" t="str">
        <f aca="false">IF(OR($D130="",$C130="",$C130&lt;=0),"",IF(AND((($B$3-YEAR($D130))*12+(6-MONTH($D130)))&gt;=0,MOD((($B$3-YEAR($D130))*12+(6-MONTH($D130))),$C130)=0),"●",""))</f>
        <v/>
      </c>
      <c r="K130" s="20" t="str">
        <f aca="false">IF(OR($D130="",$C130="",$C130&lt;=0),"",IF(AND((($B$3-YEAR($D130))*12+(7-MONTH($D130)))&gt;=0,MOD((($B$3-YEAR($D130))*12+(7-MONTH($D130))),$C130)=0),"●",""))</f>
        <v/>
      </c>
      <c r="L130" s="20" t="str">
        <f aca="false">IF(OR($D130="",$C130="",$C130&lt;=0),"",IF(AND((($B$3-YEAR($D130))*12+(8-MONTH($D130)))&gt;=0,MOD((($B$3-YEAR($D130))*12+(8-MONTH($D130))),$C130)=0),"●",""))</f>
        <v/>
      </c>
      <c r="M130" s="20" t="str">
        <f aca="false">IF(OR($D130="",$C130="",$C130&lt;=0),"",IF(AND((($B$3-YEAR($D130))*12+(9-MONTH($D130)))&gt;=0,MOD((($B$3-YEAR($D130))*12+(9-MONTH($D130))),$C130)=0),"●",""))</f>
        <v/>
      </c>
      <c r="N130" s="20" t="str">
        <f aca="false">IF(OR($D130="",$C130="",$C130&lt;=0),"",IF(AND((($B$3-YEAR($D130))*12+(10-MONTH($D130)))&gt;=0,MOD((($B$3-YEAR($D130))*12+(10-MONTH($D130))),$C130)=0),"●",""))</f>
        <v/>
      </c>
      <c r="O130" s="20" t="str">
        <f aca="false">IF(OR($D130="",$C130="",$C130&lt;=0),"",IF(AND((($B$3-YEAR($D130))*12+(11-MONTH($D130)))&gt;=0,MOD((($B$3-YEAR($D130))*12+(11-MONTH($D130))),$C130)=0),"●",""))</f>
        <v/>
      </c>
      <c r="P130" s="20" t="str">
        <f aca="false">IF(OR($D130="",$C130="",$C130&lt;=0),"",IF(AND((($B$3-YEAR($D130))*12+(12-MONTH($D130)))&gt;=0,MOD((($B$3-YEAR($D130))*12+(12-MONTH($D130))),$C130)=0),"●",""))</f>
        <v/>
      </c>
      <c r="Q130" s="20" t="str">
        <f aca="false">IF($A130="","",COUNTIF(E130:P130,"●"))</f>
        <v/>
      </c>
    </row>
    <row r="131" customFormat="false" ht="15" hidden="false" customHeight="false" outlineLevel="0" collapsed="false">
      <c r="A131" s="18" t="str">
        <f aca="false">IF(Wartungsplan!A127="","",Wartungsplan!A127)</f>
        <v/>
      </c>
      <c r="B131" s="18" t="str">
        <f aca="false">IF(Wartungsplan!A127="","",Wartungsplan!B127)</f>
        <v/>
      </c>
      <c r="C131" s="18" t="str">
        <f aca="false">IF(Wartungsplan!A127="","",IF(Wartungsplan!L127="","",Wartungsplan!L127))</f>
        <v/>
      </c>
      <c r="D131" s="19" t="str">
        <f aca="false">IF(Wartungsplan!A127="","",Wartungsplan!S127)</f>
        <v/>
      </c>
      <c r="E131" s="20" t="str">
        <f aca="false">IF(OR($D131="",$C131="",$C131&lt;=0),"",IF(AND((($B$3-YEAR($D131))*12+(1-MONTH($D131)))&gt;=0,MOD((($B$3-YEAR($D131))*12+(1-MONTH($D131))),$C131)=0),"●",""))</f>
        <v/>
      </c>
      <c r="F131" s="20" t="str">
        <f aca="false">IF(OR($D131="",$C131="",$C131&lt;=0),"",IF(AND((($B$3-YEAR($D131))*12+(2-MONTH($D131)))&gt;=0,MOD((($B$3-YEAR($D131))*12+(2-MONTH($D131))),$C131)=0),"●",""))</f>
        <v/>
      </c>
      <c r="G131" s="20" t="str">
        <f aca="false">IF(OR($D131="",$C131="",$C131&lt;=0),"",IF(AND((($B$3-YEAR($D131))*12+(3-MONTH($D131)))&gt;=0,MOD((($B$3-YEAR($D131))*12+(3-MONTH($D131))),$C131)=0),"●",""))</f>
        <v/>
      </c>
      <c r="H131" s="20" t="str">
        <f aca="false">IF(OR($D131="",$C131="",$C131&lt;=0),"",IF(AND((($B$3-YEAR($D131))*12+(4-MONTH($D131)))&gt;=0,MOD((($B$3-YEAR($D131))*12+(4-MONTH($D131))),$C131)=0),"●",""))</f>
        <v/>
      </c>
      <c r="I131" s="20" t="str">
        <f aca="false">IF(OR($D131="",$C131="",$C131&lt;=0),"",IF(AND((($B$3-YEAR($D131))*12+(5-MONTH($D131)))&gt;=0,MOD((($B$3-YEAR($D131))*12+(5-MONTH($D131))),$C131)=0),"●",""))</f>
        <v/>
      </c>
      <c r="J131" s="20" t="str">
        <f aca="false">IF(OR($D131="",$C131="",$C131&lt;=0),"",IF(AND((($B$3-YEAR($D131))*12+(6-MONTH($D131)))&gt;=0,MOD((($B$3-YEAR($D131))*12+(6-MONTH($D131))),$C131)=0),"●",""))</f>
        <v/>
      </c>
      <c r="K131" s="20" t="str">
        <f aca="false">IF(OR($D131="",$C131="",$C131&lt;=0),"",IF(AND((($B$3-YEAR($D131))*12+(7-MONTH($D131)))&gt;=0,MOD((($B$3-YEAR($D131))*12+(7-MONTH($D131))),$C131)=0),"●",""))</f>
        <v/>
      </c>
      <c r="L131" s="20" t="str">
        <f aca="false">IF(OR($D131="",$C131="",$C131&lt;=0),"",IF(AND((($B$3-YEAR($D131))*12+(8-MONTH($D131)))&gt;=0,MOD((($B$3-YEAR($D131))*12+(8-MONTH($D131))),$C131)=0),"●",""))</f>
        <v/>
      </c>
      <c r="M131" s="20" t="str">
        <f aca="false">IF(OR($D131="",$C131="",$C131&lt;=0),"",IF(AND((($B$3-YEAR($D131))*12+(9-MONTH($D131)))&gt;=0,MOD((($B$3-YEAR($D131))*12+(9-MONTH($D131))),$C131)=0),"●",""))</f>
        <v/>
      </c>
      <c r="N131" s="20" t="str">
        <f aca="false">IF(OR($D131="",$C131="",$C131&lt;=0),"",IF(AND((($B$3-YEAR($D131))*12+(10-MONTH($D131)))&gt;=0,MOD((($B$3-YEAR($D131))*12+(10-MONTH($D131))),$C131)=0),"●",""))</f>
        <v/>
      </c>
      <c r="O131" s="20" t="str">
        <f aca="false">IF(OR($D131="",$C131="",$C131&lt;=0),"",IF(AND((($B$3-YEAR($D131))*12+(11-MONTH($D131)))&gt;=0,MOD((($B$3-YEAR($D131))*12+(11-MONTH($D131))),$C131)=0),"●",""))</f>
        <v/>
      </c>
      <c r="P131" s="20" t="str">
        <f aca="false">IF(OR($D131="",$C131="",$C131&lt;=0),"",IF(AND((($B$3-YEAR($D131))*12+(12-MONTH($D131)))&gt;=0,MOD((($B$3-YEAR($D131))*12+(12-MONTH($D131))),$C131)=0),"●",""))</f>
        <v/>
      </c>
      <c r="Q131" s="20" t="str">
        <f aca="false">IF($A131="","",COUNTIF(E131:P131,"●"))</f>
        <v/>
      </c>
    </row>
    <row r="132" customFormat="false" ht="15" hidden="false" customHeight="false" outlineLevel="0" collapsed="false">
      <c r="A132" s="18" t="str">
        <f aca="false">IF(Wartungsplan!A128="","",Wartungsplan!A128)</f>
        <v/>
      </c>
      <c r="B132" s="18" t="str">
        <f aca="false">IF(Wartungsplan!A128="","",Wartungsplan!B128)</f>
        <v/>
      </c>
      <c r="C132" s="18" t="str">
        <f aca="false">IF(Wartungsplan!A128="","",IF(Wartungsplan!L128="","",Wartungsplan!L128))</f>
        <v/>
      </c>
      <c r="D132" s="19" t="str">
        <f aca="false">IF(Wartungsplan!A128="","",Wartungsplan!S128)</f>
        <v/>
      </c>
      <c r="E132" s="20" t="str">
        <f aca="false">IF(OR($D132="",$C132="",$C132&lt;=0),"",IF(AND((($B$3-YEAR($D132))*12+(1-MONTH($D132)))&gt;=0,MOD((($B$3-YEAR($D132))*12+(1-MONTH($D132))),$C132)=0),"●",""))</f>
        <v/>
      </c>
      <c r="F132" s="20" t="str">
        <f aca="false">IF(OR($D132="",$C132="",$C132&lt;=0),"",IF(AND((($B$3-YEAR($D132))*12+(2-MONTH($D132)))&gt;=0,MOD((($B$3-YEAR($D132))*12+(2-MONTH($D132))),$C132)=0),"●",""))</f>
        <v/>
      </c>
      <c r="G132" s="20" t="str">
        <f aca="false">IF(OR($D132="",$C132="",$C132&lt;=0),"",IF(AND((($B$3-YEAR($D132))*12+(3-MONTH($D132)))&gt;=0,MOD((($B$3-YEAR($D132))*12+(3-MONTH($D132))),$C132)=0),"●",""))</f>
        <v/>
      </c>
      <c r="H132" s="20" t="str">
        <f aca="false">IF(OR($D132="",$C132="",$C132&lt;=0),"",IF(AND((($B$3-YEAR($D132))*12+(4-MONTH($D132)))&gt;=0,MOD((($B$3-YEAR($D132))*12+(4-MONTH($D132))),$C132)=0),"●",""))</f>
        <v/>
      </c>
      <c r="I132" s="20" t="str">
        <f aca="false">IF(OR($D132="",$C132="",$C132&lt;=0),"",IF(AND((($B$3-YEAR($D132))*12+(5-MONTH($D132)))&gt;=0,MOD((($B$3-YEAR($D132))*12+(5-MONTH($D132))),$C132)=0),"●",""))</f>
        <v/>
      </c>
      <c r="J132" s="20" t="str">
        <f aca="false">IF(OR($D132="",$C132="",$C132&lt;=0),"",IF(AND((($B$3-YEAR($D132))*12+(6-MONTH($D132)))&gt;=0,MOD((($B$3-YEAR($D132))*12+(6-MONTH($D132))),$C132)=0),"●",""))</f>
        <v/>
      </c>
      <c r="K132" s="20" t="str">
        <f aca="false">IF(OR($D132="",$C132="",$C132&lt;=0),"",IF(AND((($B$3-YEAR($D132))*12+(7-MONTH($D132)))&gt;=0,MOD((($B$3-YEAR($D132))*12+(7-MONTH($D132))),$C132)=0),"●",""))</f>
        <v/>
      </c>
      <c r="L132" s="20" t="str">
        <f aca="false">IF(OR($D132="",$C132="",$C132&lt;=0),"",IF(AND((($B$3-YEAR($D132))*12+(8-MONTH($D132)))&gt;=0,MOD((($B$3-YEAR($D132))*12+(8-MONTH($D132))),$C132)=0),"●",""))</f>
        <v/>
      </c>
      <c r="M132" s="20" t="str">
        <f aca="false">IF(OR($D132="",$C132="",$C132&lt;=0),"",IF(AND((($B$3-YEAR($D132))*12+(9-MONTH($D132)))&gt;=0,MOD((($B$3-YEAR($D132))*12+(9-MONTH($D132))),$C132)=0),"●",""))</f>
        <v/>
      </c>
      <c r="N132" s="20" t="str">
        <f aca="false">IF(OR($D132="",$C132="",$C132&lt;=0),"",IF(AND((($B$3-YEAR($D132))*12+(10-MONTH($D132)))&gt;=0,MOD((($B$3-YEAR($D132))*12+(10-MONTH($D132))),$C132)=0),"●",""))</f>
        <v/>
      </c>
      <c r="O132" s="20" t="str">
        <f aca="false">IF(OR($D132="",$C132="",$C132&lt;=0),"",IF(AND((($B$3-YEAR($D132))*12+(11-MONTH($D132)))&gt;=0,MOD((($B$3-YEAR($D132))*12+(11-MONTH($D132))),$C132)=0),"●",""))</f>
        <v/>
      </c>
      <c r="P132" s="20" t="str">
        <f aca="false">IF(OR($D132="",$C132="",$C132&lt;=0),"",IF(AND((($B$3-YEAR($D132))*12+(12-MONTH($D132)))&gt;=0,MOD((($B$3-YEAR($D132))*12+(12-MONTH($D132))),$C132)=0),"●",""))</f>
        <v/>
      </c>
      <c r="Q132" s="20" t="str">
        <f aca="false">IF($A132="","",COUNTIF(E132:P132,"●"))</f>
        <v/>
      </c>
    </row>
    <row r="133" customFormat="false" ht="15" hidden="false" customHeight="false" outlineLevel="0" collapsed="false">
      <c r="A133" s="18" t="str">
        <f aca="false">IF(Wartungsplan!A129="","",Wartungsplan!A129)</f>
        <v/>
      </c>
      <c r="B133" s="18" t="str">
        <f aca="false">IF(Wartungsplan!A129="","",Wartungsplan!B129)</f>
        <v/>
      </c>
      <c r="C133" s="18" t="str">
        <f aca="false">IF(Wartungsplan!A129="","",IF(Wartungsplan!L129="","",Wartungsplan!L129))</f>
        <v/>
      </c>
      <c r="D133" s="19" t="str">
        <f aca="false">IF(Wartungsplan!A129="","",Wartungsplan!S129)</f>
        <v/>
      </c>
      <c r="E133" s="20" t="str">
        <f aca="false">IF(OR($D133="",$C133="",$C133&lt;=0),"",IF(AND((($B$3-YEAR($D133))*12+(1-MONTH($D133)))&gt;=0,MOD((($B$3-YEAR($D133))*12+(1-MONTH($D133))),$C133)=0),"●",""))</f>
        <v/>
      </c>
      <c r="F133" s="20" t="str">
        <f aca="false">IF(OR($D133="",$C133="",$C133&lt;=0),"",IF(AND((($B$3-YEAR($D133))*12+(2-MONTH($D133)))&gt;=0,MOD((($B$3-YEAR($D133))*12+(2-MONTH($D133))),$C133)=0),"●",""))</f>
        <v/>
      </c>
      <c r="G133" s="20" t="str">
        <f aca="false">IF(OR($D133="",$C133="",$C133&lt;=0),"",IF(AND((($B$3-YEAR($D133))*12+(3-MONTH($D133)))&gt;=0,MOD((($B$3-YEAR($D133))*12+(3-MONTH($D133))),$C133)=0),"●",""))</f>
        <v/>
      </c>
      <c r="H133" s="20" t="str">
        <f aca="false">IF(OR($D133="",$C133="",$C133&lt;=0),"",IF(AND((($B$3-YEAR($D133))*12+(4-MONTH($D133)))&gt;=0,MOD((($B$3-YEAR($D133))*12+(4-MONTH($D133))),$C133)=0),"●",""))</f>
        <v/>
      </c>
      <c r="I133" s="20" t="str">
        <f aca="false">IF(OR($D133="",$C133="",$C133&lt;=0),"",IF(AND((($B$3-YEAR($D133))*12+(5-MONTH($D133)))&gt;=0,MOD((($B$3-YEAR($D133))*12+(5-MONTH($D133))),$C133)=0),"●",""))</f>
        <v/>
      </c>
      <c r="J133" s="20" t="str">
        <f aca="false">IF(OR($D133="",$C133="",$C133&lt;=0),"",IF(AND((($B$3-YEAR($D133))*12+(6-MONTH($D133)))&gt;=0,MOD((($B$3-YEAR($D133))*12+(6-MONTH($D133))),$C133)=0),"●",""))</f>
        <v/>
      </c>
      <c r="K133" s="20" t="str">
        <f aca="false">IF(OR($D133="",$C133="",$C133&lt;=0),"",IF(AND((($B$3-YEAR($D133))*12+(7-MONTH($D133)))&gt;=0,MOD((($B$3-YEAR($D133))*12+(7-MONTH($D133))),$C133)=0),"●",""))</f>
        <v/>
      </c>
      <c r="L133" s="20" t="str">
        <f aca="false">IF(OR($D133="",$C133="",$C133&lt;=0),"",IF(AND((($B$3-YEAR($D133))*12+(8-MONTH($D133)))&gt;=0,MOD((($B$3-YEAR($D133))*12+(8-MONTH($D133))),$C133)=0),"●",""))</f>
        <v/>
      </c>
      <c r="M133" s="20" t="str">
        <f aca="false">IF(OR($D133="",$C133="",$C133&lt;=0),"",IF(AND((($B$3-YEAR($D133))*12+(9-MONTH($D133)))&gt;=0,MOD((($B$3-YEAR($D133))*12+(9-MONTH($D133))),$C133)=0),"●",""))</f>
        <v/>
      </c>
      <c r="N133" s="20" t="str">
        <f aca="false">IF(OR($D133="",$C133="",$C133&lt;=0),"",IF(AND((($B$3-YEAR($D133))*12+(10-MONTH($D133)))&gt;=0,MOD((($B$3-YEAR($D133))*12+(10-MONTH($D133))),$C133)=0),"●",""))</f>
        <v/>
      </c>
      <c r="O133" s="20" t="str">
        <f aca="false">IF(OR($D133="",$C133="",$C133&lt;=0),"",IF(AND((($B$3-YEAR($D133))*12+(11-MONTH($D133)))&gt;=0,MOD((($B$3-YEAR($D133))*12+(11-MONTH($D133))),$C133)=0),"●",""))</f>
        <v/>
      </c>
      <c r="P133" s="20" t="str">
        <f aca="false">IF(OR($D133="",$C133="",$C133&lt;=0),"",IF(AND((($B$3-YEAR($D133))*12+(12-MONTH($D133)))&gt;=0,MOD((($B$3-YEAR($D133))*12+(12-MONTH($D133))),$C133)=0),"●",""))</f>
        <v/>
      </c>
      <c r="Q133" s="20" t="str">
        <f aca="false">IF($A133="","",COUNTIF(E133:P133,"●"))</f>
        <v/>
      </c>
    </row>
    <row r="134" customFormat="false" ht="15" hidden="false" customHeight="false" outlineLevel="0" collapsed="false">
      <c r="A134" s="18" t="str">
        <f aca="false">IF(Wartungsplan!A130="","",Wartungsplan!A130)</f>
        <v/>
      </c>
      <c r="B134" s="18" t="str">
        <f aca="false">IF(Wartungsplan!A130="","",Wartungsplan!B130)</f>
        <v/>
      </c>
      <c r="C134" s="18" t="str">
        <f aca="false">IF(Wartungsplan!A130="","",IF(Wartungsplan!L130="","",Wartungsplan!L130))</f>
        <v/>
      </c>
      <c r="D134" s="19" t="str">
        <f aca="false">IF(Wartungsplan!A130="","",Wartungsplan!S130)</f>
        <v/>
      </c>
      <c r="E134" s="20" t="str">
        <f aca="false">IF(OR($D134="",$C134="",$C134&lt;=0),"",IF(AND((($B$3-YEAR($D134))*12+(1-MONTH($D134)))&gt;=0,MOD((($B$3-YEAR($D134))*12+(1-MONTH($D134))),$C134)=0),"●",""))</f>
        <v/>
      </c>
      <c r="F134" s="20" t="str">
        <f aca="false">IF(OR($D134="",$C134="",$C134&lt;=0),"",IF(AND((($B$3-YEAR($D134))*12+(2-MONTH($D134)))&gt;=0,MOD((($B$3-YEAR($D134))*12+(2-MONTH($D134))),$C134)=0),"●",""))</f>
        <v/>
      </c>
      <c r="G134" s="20" t="str">
        <f aca="false">IF(OR($D134="",$C134="",$C134&lt;=0),"",IF(AND((($B$3-YEAR($D134))*12+(3-MONTH($D134)))&gt;=0,MOD((($B$3-YEAR($D134))*12+(3-MONTH($D134))),$C134)=0),"●",""))</f>
        <v/>
      </c>
      <c r="H134" s="20" t="str">
        <f aca="false">IF(OR($D134="",$C134="",$C134&lt;=0),"",IF(AND((($B$3-YEAR($D134))*12+(4-MONTH($D134)))&gt;=0,MOD((($B$3-YEAR($D134))*12+(4-MONTH($D134))),$C134)=0),"●",""))</f>
        <v/>
      </c>
      <c r="I134" s="20" t="str">
        <f aca="false">IF(OR($D134="",$C134="",$C134&lt;=0),"",IF(AND((($B$3-YEAR($D134))*12+(5-MONTH($D134)))&gt;=0,MOD((($B$3-YEAR($D134))*12+(5-MONTH($D134))),$C134)=0),"●",""))</f>
        <v/>
      </c>
      <c r="J134" s="20" t="str">
        <f aca="false">IF(OR($D134="",$C134="",$C134&lt;=0),"",IF(AND((($B$3-YEAR($D134))*12+(6-MONTH($D134)))&gt;=0,MOD((($B$3-YEAR($D134))*12+(6-MONTH($D134))),$C134)=0),"●",""))</f>
        <v/>
      </c>
      <c r="K134" s="20" t="str">
        <f aca="false">IF(OR($D134="",$C134="",$C134&lt;=0),"",IF(AND((($B$3-YEAR($D134))*12+(7-MONTH($D134)))&gt;=0,MOD((($B$3-YEAR($D134))*12+(7-MONTH($D134))),$C134)=0),"●",""))</f>
        <v/>
      </c>
      <c r="L134" s="20" t="str">
        <f aca="false">IF(OR($D134="",$C134="",$C134&lt;=0),"",IF(AND((($B$3-YEAR($D134))*12+(8-MONTH($D134)))&gt;=0,MOD((($B$3-YEAR($D134))*12+(8-MONTH($D134))),$C134)=0),"●",""))</f>
        <v/>
      </c>
      <c r="M134" s="20" t="str">
        <f aca="false">IF(OR($D134="",$C134="",$C134&lt;=0),"",IF(AND((($B$3-YEAR($D134))*12+(9-MONTH($D134)))&gt;=0,MOD((($B$3-YEAR($D134))*12+(9-MONTH($D134))),$C134)=0),"●",""))</f>
        <v/>
      </c>
      <c r="N134" s="20" t="str">
        <f aca="false">IF(OR($D134="",$C134="",$C134&lt;=0),"",IF(AND((($B$3-YEAR($D134))*12+(10-MONTH($D134)))&gt;=0,MOD((($B$3-YEAR($D134))*12+(10-MONTH($D134))),$C134)=0),"●",""))</f>
        <v/>
      </c>
      <c r="O134" s="20" t="str">
        <f aca="false">IF(OR($D134="",$C134="",$C134&lt;=0),"",IF(AND((($B$3-YEAR($D134))*12+(11-MONTH($D134)))&gt;=0,MOD((($B$3-YEAR($D134))*12+(11-MONTH($D134))),$C134)=0),"●",""))</f>
        <v/>
      </c>
      <c r="P134" s="20" t="str">
        <f aca="false">IF(OR($D134="",$C134="",$C134&lt;=0),"",IF(AND((($B$3-YEAR($D134))*12+(12-MONTH($D134)))&gt;=0,MOD((($B$3-YEAR($D134))*12+(12-MONTH($D134))),$C134)=0),"●",""))</f>
        <v/>
      </c>
      <c r="Q134" s="20" t="str">
        <f aca="false">IF($A134="","",COUNTIF(E134:P134,"●"))</f>
        <v/>
      </c>
    </row>
    <row r="135" customFormat="false" ht="15" hidden="false" customHeight="false" outlineLevel="0" collapsed="false">
      <c r="A135" s="18" t="str">
        <f aca="false">IF(Wartungsplan!A131="","",Wartungsplan!A131)</f>
        <v/>
      </c>
      <c r="B135" s="18" t="str">
        <f aca="false">IF(Wartungsplan!A131="","",Wartungsplan!B131)</f>
        <v/>
      </c>
      <c r="C135" s="18" t="str">
        <f aca="false">IF(Wartungsplan!A131="","",IF(Wartungsplan!L131="","",Wartungsplan!L131))</f>
        <v/>
      </c>
      <c r="D135" s="19" t="str">
        <f aca="false">IF(Wartungsplan!A131="","",Wartungsplan!S131)</f>
        <v/>
      </c>
      <c r="E135" s="20" t="str">
        <f aca="false">IF(OR($D135="",$C135="",$C135&lt;=0),"",IF(AND((($B$3-YEAR($D135))*12+(1-MONTH($D135)))&gt;=0,MOD((($B$3-YEAR($D135))*12+(1-MONTH($D135))),$C135)=0),"●",""))</f>
        <v/>
      </c>
      <c r="F135" s="20" t="str">
        <f aca="false">IF(OR($D135="",$C135="",$C135&lt;=0),"",IF(AND((($B$3-YEAR($D135))*12+(2-MONTH($D135)))&gt;=0,MOD((($B$3-YEAR($D135))*12+(2-MONTH($D135))),$C135)=0),"●",""))</f>
        <v/>
      </c>
      <c r="G135" s="20" t="str">
        <f aca="false">IF(OR($D135="",$C135="",$C135&lt;=0),"",IF(AND((($B$3-YEAR($D135))*12+(3-MONTH($D135)))&gt;=0,MOD((($B$3-YEAR($D135))*12+(3-MONTH($D135))),$C135)=0),"●",""))</f>
        <v/>
      </c>
      <c r="H135" s="20" t="str">
        <f aca="false">IF(OR($D135="",$C135="",$C135&lt;=0),"",IF(AND((($B$3-YEAR($D135))*12+(4-MONTH($D135)))&gt;=0,MOD((($B$3-YEAR($D135))*12+(4-MONTH($D135))),$C135)=0),"●",""))</f>
        <v/>
      </c>
      <c r="I135" s="20" t="str">
        <f aca="false">IF(OR($D135="",$C135="",$C135&lt;=0),"",IF(AND((($B$3-YEAR($D135))*12+(5-MONTH($D135)))&gt;=0,MOD((($B$3-YEAR($D135))*12+(5-MONTH($D135))),$C135)=0),"●",""))</f>
        <v/>
      </c>
      <c r="J135" s="20" t="str">
        <f aca="false">IF(OR($D135="",$C135="",$C135&lt;=0),"",IF(AND((($B$3-YEAR($D135))*12+(6-MONTH($D135)))&gt;=0,MOD((($B$3-YEAR($D135))*12+(6-MONTH($D135))),$C135)=0),"●",""))</f>
        <v/>
      </c>
      <c r="K135" s="20" t="str">
        <f aca="false">IF(OR($D135="",$C135="",$C135&lt;=0),"",IF(AND((($B$3-YEAR($D135))*12+(7-MONTH($D135)))&gt;=0,MOD((($B$3-YEAR($D135))*12+(7-MONTH($D135))),$C135)=0),"●",""))</f>
        <v/>
      </c>
      <c r="L135" s="20" t="str">
        <f aca="false">IF(OR($D135="",$C135="",$C135&lt;=0),"",IF(AND((($B$3-YEAR($D135))*12+(8-MONTH($D135)))&gt;=0,MOD((($B$3-YEAR($D135))*12+(8-MONTH($D135))),$C135)=0),"●",""))</f>
        <v/>
      </c>
      <c r="M135" s="20" t="str">
        <f aca="false">IF(OR($D135="",$C135="",$C135&lt;=0),"",IF(AND((($B$3-YEAR($D135))*12+(9-MONTH($D135)))&gt;=0,MOD((($B$3-YEAR($D135))*12+(9-MONTH($D135))),$C135)=0),"●",""))</f>
        <v/>
      </c>
      <c r="N135" s="20" t="str">
        <f aca="false">IF(OR($D135="",$C135="",$C135&lt;=0),"",IF(AND((($B$3-YEAR($D135))*12+(10-MONTH($D135)))&gt;=0,MOD((($B$3-YEAR($D135))*12+(10-MONTH($D135))),$C135)=0),"●",""))</f>
        <v/>
      </c>
      <c r="O135" s="20" t="str">
        <f aca="false">IF(OR($D135="",$C135="",$C135&lt;=0),"",IF(AND((($B$3-YEAR($D135))*12+(11-MONTH($D135)))&gt;=0,MOD((($B$3-YEAR($D135))*12+(11-MONTH($D135))),$C135)=0),"●",""))</f>
        <v/>
      </c>
      <c r="P135" s="20" t="str">
        <f aca="false">IF(OR($D135="",$C135="",$C135&lt;=0),"",IF(AND((($B$3-YEAR($D135))*12+(12-MONTH($D135)))&gt;=0,MOD((($B$3-YEAR($D135))*12+(12-MONTH($D135))),$C135)=0),"●",""))</f>
        <v/>
      </c>
      <c r="Q135" s="20" t="str">
        <f aca="false">IF($A135="","",COUNTIF(E135:P135,"●"))</f>
        <v/>
      </c>
    </row>
    <row r="136" customFormat="false" ht="15" hidden="false" customHeight="false" outlineLevel="0" collapsed="false">
      <c r="A136" s="18" t="str">
        <f aca="false">IF(Wartungsplan!A132="","",Wartungsplan!A132)</f>
        <v/>
      </c>
      <c r="B136" s="18" t="str">
        <f aca="false">IF(Wartungsplan!A132="","",Wartungsplan!B132)</f>
        <v/>
      </c>
      <c r="C136" s="18" t="str">
        <f aca="false">IF(Wartungsplan!A132="","",IF(Wartungsplan!L132="","",Wartungsplan!L132))</f>
        <v/>
      </c>
      <c r="D136" s="19" t="str">
        <f aca="false">IF(Wartungsplan!A132="","",Wartungsplan!S132)</f>
        <v/>
      </c>
      <c r="E136" s="20" t="str">
        <f aca="false">IF(OR($D136="",$C136="",$C136&lt;=0),"",IF(AND((($B$3-YEAR($D136))*12+(1-MONTH($D136)))&gt;=0,MOD((($B$3-YEAR($D136))*12+(1-MONTH($D136))),$C136)=0),"●",""))</f>
        <v/>
      </c>
      <c r="F136" s="20" t="str">
        <f aca="false">IF(OR($D136="",$C136="",$C136&lt;=0),"",IF(AND((($B$3-YEAR($D136))*12+(2-MONTH($D136)))&gt;=0,MOD((($B$3-YEAR($D136))*12+(2-MONTH($D136))),$C136)=0),"●",""))</f>
        <v/>
      </c>
      <c r="G136" s="20" t="str">
        <f aca="false">IF(OR($D136="",$C136="",$C136&lt;=0),"",IF(AND((($B$3-YEAR($D136))*12+(3-MONTH($D136)))&gt;=0,MOD((($B$3-YEAR($D136))*12+(3-MONTH($D136))),$C136)=0),"●",""))</f>
        <v/>
      </c>
      <c r="H136" s="20" t="str">
        <f aca="false">IF(OR($D136="",$C136="",$C136&lt;=0),"",IF(AND((($B$3-YEAR($D136))*12+(4-MONTH($D136)))&gt;=0,MOD((($B$3-YEAR($D136))*12+(4-MONTH($D136))),$C136)=0),"●",""))</f>
        <v/>
      </c>
      <c r="I136" s="20" t="str">
        <f aca="false">IF(OR($D136="",$C136="",$C136&lt;=0),"",IF(AND((($B$3-YEAR($D136))*12+(5-MONTH($D136)))&gt;=0,MOD((($B$3-YEAR($D136))*12+(5-MONTH($D136))),$C136)=0),"●",""))</f>
        <v/>
      </c>
      <c r="J136" s="20" t="str">
        <f aca="false">IF(OR($D136="",$C136="",$C136&lt;=0),"",IF(AND((($B$3-YEAR($D136))*12+(6-MONTH($D136)))&gt;=0,MOD((($B$3-YEAR($D136))*12+(6-MONTH($D136))),$C136)=0),"●",""))</f>
        <v/>
      </c>
      <c r="K136" s="20" t="str">
        <f aca="false">IF(OR($D136="",$C136="",$C136&lt;=0),"",IF(AND((($B$3-YEAR($D136))*12+(7-MONTH($D136)))&gt;=0,MOD((($B$3-YEAR($D136))*12+(7-MONTH($D136))),$C136)=0),"●",""))</f>
        <v/>
      </c>
      <c r="L136" s="20" t="str">
        <f aca="false">IF(OR($D136="",$C136="",$C136&lt;=0),"",IF(AND((($B$3-YEAR($D136))*12+(8-MONTH($D136)))&gt;=0,MOD((($B$3-YEAR($D136))*12+(8-MONTH($D136))),$C136)=0),"●",""))</f>
        <v/>
      </c>
      <c r="M136" s="20" t="str">
        <f aca="false">IF(OR($D136="",$C136="",$C136&lt;=0),"",IF(AND((($B$3-YEAR($D136))*12+(9-MONTH($D136)))&gt;=0,MOD((($B$3-YEAR($D136))*12+(9-MONTH($D136))),$C136)=0),"●",""))</f>
        <v/>
      </c>
      <c r="N136" s="20" t="str">
        <f aca="false">IF(OR($D136="",$C136="",$C136&lt;=0),"",IF(AND((($B$3-YEAR($D136))*12+(10-MONTH($D136)))&gt;=0,MOD((($B$3-YEAR($D136))*12+(10-MONTH($D136))),$C136)=0),"●",""))</f>
        <v/>
      </c>
      <c r="O136" s="20" t="str">
        <f aca="false">IF(OR($D136="",$C136="",$C136&lt;=0),"",IF(AND((($B$3-YEAR($D136))*12+(11-MONTH($D136)))&gt;=0,MOD((($B$3-YEAR($D136))*12+(11-MONTH($D136))),$C136)=0),"●",""))</f>
        <v/>
      </c>
      <c r="P136" s="20" t="str">
        <f aca="false">IF(OR($D136="",$C136="",$C136&lt;=0),"",IF(AND((($B$3-YEAR($D136))*12+(12-MONTH($D136)))&gt;=0,MOD((($B$3-YEAR($D136))*12+(12-MONTH($D136))),$C136)=0),"●",""))</f>
        <v/>
      </c>
      <c r="Q136" s="20" t="str">
        <f aca="false">IF($A136="","",COUNTIF(E136:P136,"●"))</f>
        <v/>
      </c>
    </row>
    <row r="137" customFormat="false" ht="15" hidden="false" customHeight="false" outlineLevel="0" collapsed="false">
      <c r="A137" s="18" t="str">
        <f aca="false">IF(Wartungsplan!A133="","",Wartungsplan!A133)</f>
        <v/>
      </c>
      <c r="B137" s="18" t="str">
        <f aca="false">IF(Wartungsplan!A133="","",Wartungsplan!B133)</f>
        <v/>
      </c>
      <c r="C137" s="18" t="str">
        <f aca="false">IF(Wartungsplan!A133="","",IF(Wartungsplan!L133="","",Wartungsplan!L133))</f>
        <v/>
      </c>
      <c r="D137" s="19" t="str">
        <f aca="false">IF(Wartungsplan!A133="","",Wartungsplan!S133)</f>
        <v/>
      </c>
      <c r="E137" s="20" t="str">
        <f aca="false">IF(OR($D137="",$C137="",$C137&lt;=0),"",IF(AND((($B$3-YEAR($D137))*12+(1-MONTH($D137)))&gt;=0,MOD((($B$3-YEAR($D137))*12+(1-MONTH($D137))),$C137)=0),"●",""))</f>
        <v/>
      </c>
      <c r="F137" s="20" t="str">
        <f aca="false">IF(OR($D137="",$C137="",$C137&lt;=0),"",IF(AND((($B$3-YEAR($D137))*12+(2-MONTH($D137)))&gt;=0,MOD((($B$3-YEAR($D137))*12+(2-MONTH($D137))),$C137)=0),"●",""))</f>
        <v/>
      </c>
      <c r="G137" s="20" t="str">
        <f aca="false">IF(OR($D137="",$C137="",$C137&lt;=0),"",IF(AND((($B$3-YEAR($D137))*12+(3-MONTH($D137)))&gt;=0,MOD((($B$3-YEAR($D137))*12+(3-MONTH($D137))),$C137)=0),"●",""))</f>
        <v/>
      </c>
      <c r="H137" s="20" t="str">
        <f aca="false">IF(OR($D137="",$C137="",$C137&lt;=0),"",IF(AND((($B$3-YEAR($D137))*12+(4-MONTH($D137)))&gt;=0,MOD((($B$3-YEAR($D137))*12+(4-MONTH($D137))),$C137)=0),"●",""))</f>
        <v/>
      </c>
      <c r="I137" s="20" t="str">
        <f aca="false">IF(OR($D137="",$C137="",$C137&lt;=0),"",IF(AND((($B$3-YEAR($D137))*12+(5-MONTH($D137)))&gt;=0,MOD((($B$3-YEAR($D137))*12+(5-MONTH($D137))),$C137)=0),"●",""))</f>
        <v/>
      </c>
      <c r="J137" s="20" t="str">
        <f aca="false">IF(OR($D137="",$C137="",$C137&lt;=0),"",IF(AND((($B$3-YEAR($D137))*12+(6-MONTH($D137)))&gt;=0,MOD((($B$3-YEAR($D137))*12+(6-MONTH($D137))),$C137)=0),"●",""))</f>
        <v/>
      </c>
      <c r="K137" s="20" t="str">
        <f aca="false">IF(OR($D137="",$C137="",$C137&lt;=0),"",IF(AND((($B$3-YEAR($D137))*12+(7-MONTH($D137)))&gt;=0,MOD((($B$3-YEAR($D137))*12+(7-MONTH($D137))),$C137)=0),"●",""))</f>
        <v/>
      </c>
      <c r="L137" s="20" t="str">
        <f aca="false">IF(OR($D137="",$C137="",$C137&lt;=0),"",IF(AND((($B$3-YEAR($D137))*12+(8-MONTH($D137)))&gt;=0,MOD((($B$3-YEAR($D137))*12+(8-MONTH($D137))),$C137)=0),"●",""))</f>
        <v/>
      </c>
      <c r="M137" s="20" t="str">
        <f aca="false">IF(OR($D137="",$C137="",$C137&lt;=0),"",IF(AND((($B$3-YEAR($D137))*12+(9-MONTH($D137)))&gt;=0,MOD((($B$3-YEAR($D137))*12+(9-MONTH($D137))),$C137)=0),"●",""))</f>
        <v/>
      </c>
      <c r="N137" s="20" t="str">
        <f aca="false">IF(OR($D137="",$C137="",$C137&lt;=0),"",IF(AND((($B$3-YEAR($D137))*12+(10-MONTH($D137)))&gt;=0,MOD((($B$3-YEAR($D137))*12+(10-MONTH($D137))),$C137)=0),"●",""))</f>
        <v/>
      </c>
      <c r="O137" s="20" t="str">
        <f aca="false">IF(OR($D137="",$C137="",$C137&lt;=0),"",IF(AND((($B$3-YEAR($D137))*12+(11-MONTH($D137)))&gt;=0,MOD((($B$3-YEAR($D137))*12+(11-MONTH($D137))),$C137)=0),"●",""))</f>
        <v/>
      </c>
      <c r="P137" s="20" t="str">
        <f aca="false">IF(OR($D137="",$C137="",$C137&lt;=0),"",IF(AND((($B$3-YEAR($D137))*12+(12-MONTH($D137)))&gt;=0,MOD((($B$3-YEAR($D137))*12+(12-MONTH($D137))),$C137)=0),"●",""))</f>
        <v/>
      </c>
      <c r="Q137" s="20" t="str">
        <f aca="false">IF($A137="","",COUNTIF(E137:P137,"●"))</f>
        <v/>
      </c>
    </row>
    <row r="138" customFormat="false" ht="15" hidden="false" customHeight="false" outlineLevel="0" collapsed="false">
      <c r="A138" s="18" t="str">
        <f aca="false">IF(Wartungsplan!A134="","",Wartungsplan!A134)</f>
        <v/>
      </c>
      <c r="B138" s="18" t="str">
        <f aca="false">IF(Wartungsplan!A134="","",Wartungsplan!B134)</f>
        <v/>
      </c>
      <c r="C138" s="18" t="str">
        <f aca="false">IF(Wartungsplan!A134="","",IF(Wartungsplan!L134="","",Wartungsplan!L134))</f>
        <v/>
      </c>
      <c r="D138" s="19" t="str">
        <f aca="false">IF(Wartungsplan!A134="","",Wartungsplan!S134)</f>
        <v/>
      </c>
      <c r="E138" s="20" t="str">
        <f aca="false">IF(OR($D138="",$C138="",$C138&lt;=0),"",IF(AND((($B$3-YEAR($D138))*12+(1-MONTH($D138)))&gt;=0,MOD((($B$3-YEAR($D138))*12+(1-MONTH($D138))),$C138)=0),"●",""))</f>
        <v/>
      </c>
      <c r="F138" s="20" t="str">
        <f aca="false">IF(OR($D138="",$C138="",$C138&lt;=0),"",IF(AND((($B$3-YEAR($D138))*12+(2-MONTH($D138)))&gt;=0,MOD((($B$3-YEAR($D138))*12+(2-MONTH($D138))),$C138)=0),"●",""))</f>
        <v/>
      </c>
      <c r="G138" s="20" t="str">
        <f aca="false">IF(OR($D138="",$C138="",$C138&lt;=0),"",IF(AND((($B$3-YEAR($D138))*12+(3-MONTH($D138)))&gt;=0,MOD((($B$3-YEAR($D138))*12+(3-MONTH($D138))),$C138)=0),"●",""))</f>
        <v/>
      </c>
      <c r="H138" s="20" t="str">
        <f aca="false">IF(OR($D138="",$C138="",$C138&lt;=0),"",IF(AND((($B$3-YEAR($D138))*12+(4-MONTH($D138)))&gt;=0,MOD((($B$3-YEAR($D138))*12+(4-MONTH($D138))),$C138)=0),"●",""))</f>
        <v/>
      </c>
      <c r="I138" s="20" t="str">
        <f aca="false">IF(OR($D138="",$C138="",$C138&lt;=0),"",IF(AND((($B$3-YEAR($D138))*12+(5-MONTH($D138)))&gt;=0,MOD((($B$3-YEAR($D138))*12+(5-MONTH($D138))),$C138)=0),"●",""))</f>
        <v/>
      </c>
      <c r="J138" s="20" t="str">
        <f aca="false">IF(OR($D138="",$C138="",$C138&lt;=0),"",IF(AND((($B$3-YEAR($D138))*12+(6-MONTH($D138)))&gt;=0,MOD((($B$3-YEAR($D138))*12+(6-MONTH($D138))),$C138)=0),"●",""))</f>
        <v/>
      </c>
      <c r="K138" s="20" t="str">
        <f aca="false">IF(OR($D138="",$C138="",$C138&lt;=0),"",IF(AND((($B$3-YEAR($D138))*12+(7-MONTH($D138)))&gt;=0,MOD((($B$3-YEAR($D138))*12+(7-MONTH($D138))),$C138)=0),"●",""))</f>
        <v/>
      </c>
      <c r="L138" s="20" t="str">
        <f aca="false">IF(OR($D138="",$C138="",$C138&lt;=0),"",IF(AND((($B$3-YEAR($D138))*12+(8-MONTH($D138)))&gt;=0,MOD((($B$3-YEAR($D138))*12+(8-MONTH($D138))),$C138)=0),"●",""))</f>
        <v/>
      </c>
      <c r="M138" s="20" t="str">
        <f aca="false">IF(OR($D138="",$C138="",$C138&lt;=0),"",IF(AND((($B$3-YEAR($D138))*12+(9-MONTH($D138)))&gt;=0,MOD((($B$3-YEAR($D138))*12+(9-MONTH($D138))),$C138)=0),"●",""))</f>
        <v/>
      </c>
      <c r="N138" s="20" t="str">
        <f aca="false">IF(OR($D138="",$C138="",$C138&lt;=0),"",IF(AND((($B$3-YEAR($D138))*12+(10-MONTH($D138)))&gt;=0,MOD((($B$3-YEAR($D138))*12+(10-MONTH($D138))),$C138)=0),"●",""))</f>
        <v/>
      </c>
      <c r="O138" s="20" t="str">
        <f aca="false">IF(OR($D138="",$C138="",$C138&lt;=0),"",IF(AND((($B$3-YEAR($D138))*12+(11-MONTH($D138)))&gt;=0,MOD((($B$3-YEAR($D138))*12+(11-MONTH($D138))),$C138)=0),"●",""))</f>
        <v/>
      </c>
      <c r="P138" s="20" t="str">
        <f aca="false">IF(OR($D138="",$C138="",$C138&lt;=0),"",IF(AND((($B$3-YEAR($D138))*12+(12-MONTH($D138)))&gt;=0,MOD((($B$3-YEAR($D138))*12+(12-MONTH($D138))),$C138)=0),"●",""))</f>
        <v/>
      </c>
      <c r="Q138" s="20" t="str">
        <f aca="false">IF($A138="","",COUNTIF(E138:P138,"●"))</f>
        <v/>
      </c>
    </row>
    <row r="139" customFormat="false" ht="15" hidden="false" customHeight="false" outlineLevel="0" collapsed="false">
      <c r="A139" s="18" t="str">
        <f aca="false">IF(Wartungsplan!A135="","",Wartungsplan!A135)</f>
        <v/>
      </c>
      <c r="B139" s="18" t="str">
        <f aca="false">IF(Wartungsplan!A135="","",Wartungsplan!B135)</f>
        <v/>
      </c>
      <c r="C139" s="18" t="str">
        <f aca="false">IF(Wartungsplan!A135="","",IF(Wartungsplan!L135="","",Wartungsplan!L135))</f>
        <v/>
      </c>
      <c r="D139" s="19" t="str">
        <f aca="false">IF(Wartungsplan!A135="","",Wartungsplan!S135)</f>
        <v/>
      </c>
      <c r="E139" s="20" t="str">
        <f aca="false">IF(OR($D139="",$C139="",$C139&lt;=0),"",IF(AND((($B$3-YEAR($D139))*12+(1-MONTH($D139)))&gt;=0,MOD((($B$3-YEAR($D139))*12+(1-MONTH($D139))),$C139)=0),"●",""))</f>
        <v/>
      </c>
      <c r="F139" s="20" t="str">
        <f aca="false">IF(OR($D139="",$C139="",$C139&lt;=0),"",IF(AND((($B$3-YEAR($D139))*12+(2-MONTH($D139)))&gt;=0,MOD((($B$3-YEAR($D139))*12+(2-MONTH($D139))),$C139)=0),"●",""))</f>
        <v/>
      </c>
      <c r="G139" s="20" t="str">
        <f aca="false">IF(OR($D139="",$C139="",$C139&lt;=0),"",IF(AND((($B$3-YEAR($D139))*12+(3-MONTH($D139)))&gt;=0,MOD((($B$3-YEAR($D139))*12+(3-MONTH($D139))),$C139)=0),"●",""))</f>
        <v/>
      </c>
      <c r="H139" s="20" t="str">
        <f aca="false">IF(OR($D139="",$C139="",$C139&lt;=0),"",IF(AND((($B$3-YEAR($D139))*12+(4-MONTH($D139)))&gt;=0,MOD((($B$3-YEAR($D139))*12+(4-MONTH($D139))),$C139)=0),"●",""))</f>
        <v/>
      </c>
      <c r="I139" s="20" t="str">
        <f aca="false">IF(OR($D139="",$C139="",$C139&lt;=0),"",IF(AND((($B$3-YEAR($D139))*12+(5-MONTH($D139)))&gt;=0,MOD((($B$3-YEAR($D139))*12+(5-MONTH($D139))),$C139)=0),"●",""))</f>
        <v/>
      </c>
      <c r="J139" s="20" t="str">
        <f aca="false">IF(OR($D139="",$C139="",$C139&lt;=0),"",IF(AND((($B$3-YEAR($D139))*12+(6-MONTH($D139)))&gt;=0,MOD((($B$3-YEAR($D139))*12+(6-MONTH($D139))),$C139)=0),"●",""))</f>
        <v/>
      </c>
      <c r="K139" s="20" t="str">
        <f aca="false">IF(OR($D139="",$C139="",$C139&lt;=0),"",IF(AND((($B$3-YEAR($D139))*12+(7-MONTH($D139)))&gt;=0,MOD((($B$3-YEAR($D139))*12+(7-MONTH($D139))),$C139)=0),"●",""))</f>
        <v/>
      </c>
      <c r="L139" s="20" t="str">
        <f aca="false">IF(OR($D139="",$C139="",$C139&lt;=0),"",IF(AND((($B$3-YEAR($D139))*12+(8-MONTH($D139)))&gt;=0,MOD((($B$3-YEAR($D139))*12+(8-MONTH($D139))),$C139)=0),"●",""))</f>
        <v/>
      </c>
      <c r="M139" s="20" t="str">
        <f aca="false">IF(OR($D139="",$C139="",$C139&lt;=0),"",IF(AND((($B$3-YEAR($D139))*12+(9-MONTH($D139)))&gt;=0,MOD((($B$3-YEAR($D139))*12+(9-MONTH($D139))),$C139)=0),"●",""))</f>
        <v/>
      </c>
      <c r="N139" s="20" t="str">
        <f aca="false">IF(OR($D139="",$C139="",$C139&lt;=0),"",IF(AND((($B$3-YEAR($D139))*12+(10-MONTH($D139)))&gt;=0,MOD((($B$3-YEAR($D139))*12+(10-MONTH($D139))),$C139)=0),"●",""))</f>
        <v/>
      </c>
      <c r="O139" s="20" t="str">
        <f aca="false">IF(OR($D139="",$C139="",$C139&lt;=0),"",IF(AND((($B$3-YEAR($D139))*12+(11-MONTH($D139)))&gt;=0,MOD((($B$3-YEAR($D139))*12+(11-MONTH($D139))),$C139)=0),"●",""))</f>
        <v/>
      </c>
      <c r="P139" s="20" t="str">
        <f aca="false">IF(OR($D139="",$C139="",$C139&lt;=0),"",IF(AND((($B$3-YEAR($D139))*12+(12-MONTH($D139)))&gt;=0,MOD((($B$3-YEAR($D139))*12+(12-MONTH($D139))),$C139)=0),"●",""))</f>
        <v/>
      </c>
      <c r="Q139" s="20" t="str">
        <f aca="false">IF($A139="","",COUNTIF(E139:P139,"●"))</f>
        <v/>
      </c>
    </row>
    <row r="140" customFormat="false" ht="15" hidden="false" customHeight="false" outlineLevel="0" collapsed="false">
      <c r="A140" s="18" t="str">
        <f aca="false">IF(Wartungsplan!A136="","",Wartungsplan!A136)</f>
        <v/>
      </c>
      <c r="B140" s="18" t="str">
        <f aca="false">IF(Wartungsplan!A136="","",Wartungsplan!B136)</f>
        <v/>
      </c>
      <c r="C140" s="18" t="str">
        <f aca="false">IF(Wartungsplan!A136="","",IF(Wartungsplan!L136="","",Wartungsplan!L136))</f>
        <v/>
      </c>
      <c r="D140" s="19" t="str">
        <f aca="false">IF(Wartungsplan!A136="","",Wartungsplan!S136)</f>
        <v/>
      </c>
      <c r="E140" s="20" t="str">
        <f aca="false">IF(OR($D140="",$C140="",$C140&lt;=0),"",IF(AND((($B$3-YEAR($D140))*12+(1-MONTH($D140)))&gt;=0,MOD((($B$3-YEAR($D140))*12+(1-MONTH($D140))),$C140)=0),"●",""))</f>
        <v/>
      </c>
      <c r="F140" s="20" t="str">
        <f aca="false">IF(OR($D140="",$C140="",$C140&lt;=0),"",IF(AND((($B$3-YEAR($D140))*12+(2-MONTH($D140)))&gt;=0,MOD((($B$3-YEAR($D140))*12+(2-MONTH($D140))),$C140)=0),"●",""))</f>
        <v/>
      </c>
      <c r="G140" s="20" t="str">
        <f aca="false">IF(OR($D140="",$C140="",$C140&lt;=0),"",IF(AND((($B$3-YEAR($D140))*12+(3-MONTH($D140)))&gt;=0,MOD((($B$3-YEAR($D140))*12+(3-MONTH($D140))),$C140)=0),"●",""))</f>
        <v/>
      </c>
      <c r="H140" s="20" t="str">
        <f aca="false">IF(OR($D140="",$C140="",$C140&lt;=0),"",IF(AND((($B$3-YEAR($D140))*12+(4-MONTH($D140)))&gt;=0,MOD((($B$3-YEAR($D140))*12+(4-MONTH($D140))),$C140)=0),"●",""))</f>
        <v/>
      </c>
      <c r="I140" s="20" t="str">
        <f aca="false">IF(OR($D140="",$C140="",$C140&lt;=0),"",IF(AND((($B$3-YEAR($D140))*12+(5-MONTH($D140)))&gt;=0,MOD((($B$3-YEAR($D140))*12+(5-MONTH($D140))),$C140)=0),"●",""))</f>
        <v/>
      </c>
      <c r="J140" s="20" t="str">
        <f aca="false">IF(OR($D140="",$C140="",$C140&lt;=0),"",IF(AND((($B$3-YEAR($D140))*12+(6-MONTH($D140)))&gt;=0,MOD((($B$3-YEAR($D140))*12+(6-MONTH($D140))),$C140)=0),"●",""))</f>
        <v/>
      </c>
      <c r="K140" s="20" t="str">
        <f aca="false">IF(OR($D140="",$C140="",$C140&lt;=0),"",IF(AND((($B$3-YEAR($D140))*12+(7-MONTH($D140)))&gt;=0,MOD((($B$3-YEAR($D140))*12+(7-MONTH($D140))),$C140)=0),"●",""))</f>
        <v/>
      </c>
      <c r="L140" s="20" t="str">
        <f aca="false">IF(OR($D140="",$C140="",$C140&lt;=0),"",IF(AND((($B$3-YEAR($D140))*12+(8-MONTH($D140)))&gt;=0,MOD((($B$3-YEAR($D140))*12+(8-MONTH($D140))),$C140)=0),"●",""))</f>
        <v/>
      </c>
      <c r="M140" s="20" t="str">
        <f aca="false">IF(OR($D140="",$C140="",$C140&lt;=0),"",IF(AND((($B$3-YEAR($D140))*12+(9-MONTH($D140)))&gt;=0,MOD((($B$3-YEAR($D140))*12+(9-MONTH($D140))),$C140)=0),"●",""))</f>
        <v/>
      </c>
      <c r="N140" s="20" t="str">
        <f aca="false">IF(OR($D140="",$C140="",$C140&lt;=0),"",IF(AND((($B$3-YEAR($D140))*12+(10-MONTH($D140)))&gt;=0,MOD((($B$3-YEAR($D140))*12+(10-MONTH($D140))),$C140)=0),"●",""))</f>
        <v/>
      </c>
      <c r="O140" s="20" t="str">
        <f aca="false">IF(OR($D140="",$C140="",$C140&lt;=0),"",IF(AND((($B$3-YEAR($D140))*12+(11-MONTH($D140)))&gt;=0,MOD((($B$3-YEAR($D140))*12+(11-MONTH($D140))),$C140)=0),"●",""))</f>
        <v/>
      </c>
      <c r="P140" s="20" t="str">
        <f aca="false">IF(OR($D140="",$C140="",$C140&lt;=0),"",IF(AND((($B$3-YEAR($D140))*12+(12-MONTH($D140)))&gt;=0,MOD((($B$3-YEAR($D140))*12+(12-MONTH($D140))),$C140)=0),"●",""))</f>
        <v/>
      </c>
      <c r="Q140" s="20" t="str">
        <f aca="false">IF($A140="","",COUNTIF(E140:P140,"●"))</f>
        <v/>
      </c>
    </row>
    <row r="141" customFormat="false" ht="15" hidden="false" customHeight="false" outlineLevel="0" collapsed="false">
      <c r="A141" s="18" t="str">
        <f aca="false">IF(Wartungsplan!A137="","",Wartungsplan!A137)</f>
        <v/>
      </c>
      <c r="B141" s="18" t="str">
        <f aca="false">IF(Wartungsplan!A137="","",Wartungsplan!B137)</f>
        <v/>
      </c>
      <c r="C141" s="18" t="str">
        <f aca="false">IF(Wartungsplan!A137="","",IF(Wartungsplan!L137="","",Wartungsplan!L137))</f>
        <v/>
      </c>
      <c r="D141" s="19" t="str">
        <f aca="false">IF(Wartungsplan!A137="","",Wartungsplan!S137)</f>
        <v/>
      </c>
      <c r="E141" s="20" t="str">
        <f aca="false">IF(OR($D141="",$C141="",$C141&lt;=0),"",IF(AND((($B$3-YEAR($D141))*12+(1-MONTH($D141)))&gt;=0,MOD((($B$3-YEAR($D141))*12+(1-MONTH($D141))),$C141)=0),"●",""))</f>
        <v/>
      </c>
      <c r="F141" s="20" t="str">
        <f aca="false">IF(OR($D141="",$C141="",$C141&lt;=0),"",IF(AND((($B$3-YEAR($D141))*12+(2-MONTH($D141)))&gt;=0,MOD((($B$3-YEAR($D141))*12+(2-MONTH($D141))),$C141)=0),"●",""))</f>
        <v/>
      </c>
      <c r="G141" s="20" t="str">
        <f aca="false">IF(OR($D141="",$C141="",$C141&lt;=0),"",IF(AND((($B$3-YEAR($D141))*12+(3-MONTH($D141)))&gt;=0,MOD((($B$3-YEAR($D141))*12+(3-MONTH($D141))),$C141)=0),"●",""))</f>
        <v/>
      </c>
      <c r="H141" s="20" t="str">
        <f aca="false">IF(OR($D141="",$C141="",$C141&lt;=0),"",IF(AND((($B$3-YEAR($D141))*12+(4-MONTH($D141)))&gt;=0,MOD((($B$3-YEAR($D141))*12+(4-MONTH($D141))),$C141)=0),"●",""))</f>
        <v/>
      </c>
      <c r="I141" s="20" t="str">
        <f aca="false">IF(OR($D141="",$C141="",$C141&lt;=0),"",IF(AND((($B$3-YEAR($D141))*12+(5-MONTH($D141)))&gt;=0,MOD((($B$3-YEAR($D141))*12+(5-MONTH($D141))),$C141)=0),"●",""))</f>
        <v/>
      </c>
      <c r="J141" s="20" t="str">
        <f aca="false">IF(OR($D141="",$C141="",$C141&lt;=0),"",IF(AND((($B$3-YEAR($D141))*12+(6-MONTH($D141)))&gt;=0,MOD((($B$3-YEAR($D141))*12+(6-MONTH($D141))),$C141)=0),"●",""))</f>
        <v/>
      </c>
      <c r="K141" s="20" t="str">
        <f aca="false">IF(OR($D141="",$C141="",$C141&lt;=0),"",IF(AND((($B$3-YEAR($D141))*12+(7-MONTH($D141)))&gt;=0,MOD((($B$3-YEAR($D141))*12+(7-MONTH($D141))),$C141)=0),"●",""))</f>
        <v/>
      </c>
      <c r="L141" s="20" t="str">
        <f aca="false">IF(OR($D141="",$C141="",$C141&lt;=0),"",IF(AND((($B$3-YEAR($D141))*12+(8-MONTH($D141)))&gt;=0,MOD((($B$3-YEAR($D141))*12+(8-MONTH($D141))),$C141)=0),"●",""))</f>
        <v/>
      </c>
      <c r="M141" s="20" t="str">
        <f aca="false">IF(OR($D141="",$C141="",$C141&lt;=0),"",IF(AND((($B$3-YEAR($D141))*12+(9-MONTH($D141)))&gt;=0,MOD((($B$3-YEAR($D141))*12+(9-MONTH($D141))),$C141)=0),"●",""))</f>
        <v/>
      </c>
      <c r="N141" s="20" t="str">
        <f aca="false">IF(OR($D141="",$C141="",$C141&lt;=0),"",IF(AND((($B$3-YEAR($D141))*12+(10-MONTH($D141)))&gt;=0,MOD((($B$3-YEAR($D141))*12+(10-MONTH($D141))),$C141)=0),"●",""))</f>
        <v/>
      </c>
      <c r="O141" s="20" t="str">
        <f aca="false">IF(OR($D141="",$C141="",$C141&lt;=0),"",IF(AND((($B$3-YEAR($D141))*12+(11-MONTH($D141)))&gt;=0,MOD((($B$3-YEAR($D141))*12+(11-MONTH($D141))),$C141)=0),"●",""))</f>
        <v/>
      </c>
      <c r="P141" s="20" t="str">
        <f aca="false">IF(OR($D141="",$C141="",$C141&lt;=0),"",IF(AND((($B$3-YEAR($D141))*12+(12-MONTH($D141)))&gt;=0,MOD((($B$3-YEAR($D141))*12+(12-MONTH($D141))),$C141)=0),"●",""))</f>
        <v/>
      </c>
      <c r="Q141" s="20" t="str">
        <f aca="false">IF($A141="","",COUNTIF(E141:P141,"●"))</f>
        <v/>
      </c>
    </row>
    <row r="142" customFormat="false" ht="15" hidden="false" customHeight="false" outlineLevel="0" collapsed="false">
      <c r="A142" s="18" t="str">
        <f aca="false">IF(Wartungsplan!A138="","",Wartungsplan!A138)</f>
        <v/>
      </c>
      <c r="B142" s="18" t="str">
        <f aca="false">IF(Wartungsplan!A138="","",Wartungsplan!B138)</f>
        <v/>
      </c>
      <c r="C142" s="18" t="str">
        <f aca="false">IF(Wartungsplan!A138="","",IF(Wartungsplan!L138="","",Wartungsplan!L138))</f>
        <v/>
      </c>
      <c r="D142" s="19" t="str">
        <f aca="false">IF(Wartungsplan!A138="","",Wartungsplan!S138)</f>
        <v/>
      </c>
      <c r="E142" s="20" t="str">
        <f aca="false">IF(OR($D142="",$C142="",$C142&lt;=0),"",IF(AND((($B$3-YEAR($D142))*12+(1-MONTH($D142)))&gt;=0,MOD((($B$3-YEAR($D142))*12+(1-MONTH($D142))),$C142)=0),"●",""))</f>
        <v/>
      </c>
      <c r="F142" s="20" t="str">
        <f aca="false">IF(OR($D142="",$C142="",$C142&lt;=0),"",IF(AND((($B$3-YEAR($D142))*12+(2-MONTH($D142)))&gt;=0,MOD((($B$3-YEAR($D142))*12+(2-MONTH($D142))),$C142)=0),"●",""))</f>
        <v/>
      </c>
      <c r="G142" s="20" t="str">
        <f aca="false">IF(OR($D142="",$C142="",$C142&lt;=0),"",IF(AND((($B$3-YEAR($D142))*12+(3-MONTH($D142)))&gt;=0,MOD((($B$3-YEAR($D142))*12+(3-MONTH($D142))),$C142)=0),"●",""))</f>
        <v/>
      </c>
      <c r="H142" s="20" t="str">
        <f aca="false">IF(OR($D142="",$C142="",$C142&lt;=0),"",IF(AND((($B$3-YEAR($D142))*12+(4-MONTH($D142)))&gt;=0,MOD((($B$3-YEAR($D142))*12+(4-MONTH($D142))),$C142)=0),"●",""))</f>
        <v/>
      </c>
      <c r="I142" s="20" t="str">
        <f aca="false">IF(OR($D142="",$C142="",$C142&lt;=0),"",IF(AND((($B$3-YEAR($D142))*12+(5-MONTH($D142)))&gt;=0,MOD((($B$3-YEAR($D142))*12+(5-MONTH($D142))),$C142)=0),"●",""))</f>
        <v/>
      </c>
      <c r="J142" s="20" t="str">
        <f aca="false">IF(OR($D142="",$C142="",$C142&lt;=0),"",IF(AND((($B$3-YEAR($D142))*12+(6-MONTH($D142)))&gt;=0,MOD((($B$3-YEAR($D142))*12+(6-MONTH($D142))),$C142)=0),"●",""))</f>
        <v/>
      </c>
      <c r="K142" s="20" t="str">
        <f aca="false">IF(OR($D142="",$C142="",$C142&lt;=0),"",IF(AND((($B$3-YEAR($D142))*12+(7-MONTH($D142)))&gt;=0,MOD((($B$3-YEAR($D142))*12+(7-MONTH($D142))),$C142)=0),"●",""))</f>
        <v/>
      </c>
      <c r="L142" s="20" t="str">
        <f aca="false">IF(OR($D142="",$C142="",$C142&lt;=0),"",IF(AND((($B$3-YEAR($D142))*12+(8-MONTH($D142)))&gt;=0,MOD((($B$3-YEAR($D142))*12+(8-MONTH($D142))),$C142)=0),"●",""))</f>
        <v/>
      </c>
      <c r="M142" s="20" t="str">
        <f aca="false">IF(OR($D142="",$C142="",$C142&lt;=0),"",IF(AND((($B$3-YEAR($D142))*12+(9-MONTH($D142)))&gt;=0,MOD((($B$3-YEAR($D142))*12+(9-MONTH($D142))),$C142)=0),"●",""))</f>
        <v/>
      </c>
      <c r="N142" s="20" t="str">
        <f aca="false">IF(OR($D142="",$C142="",$C142&lt;=0),"",IF(AND((($B$3-YEAR($D142))*12+(10-MONTH($D142)))&gt;=0,MOD((($B$3-YEAR($D142))*12+(10-MONTH($D142))),$C142)=0),"●",""))</f>
        <v/>
      </c>
      <c r="O142" s="20" t="str">
        <f aca="false">IF(OR($D142="",$C142="",$C142&lt;=0),"",IF(AND((($B$3-YEAR($D142))*12+(11-MONTH($D142)))&gt;=0,MOD((($B$3-YEAR($D142))*12+(11-MONTH($D142))),$C142)=0),"●",""))</f>
        <v/>
      </c>
      <c r="P142" s="20" t="str">
        <f aca="false">IF(OR($D142="",$C142="",$C142&lt;=0),"",IF(AND((($B$3-YEAR($D142))*12+(12-MONTH($D142)))&gt;=0,MOD((($B$3-YEAR($D142))*12+(12-MONTH($D142))),$C142)=0),"●",""))</f>
        <v/>
      </c>
      <c r="Q142" s="20" t="str">
        <f aca="false">IF($A142="","",COUNTIF(E142:P142,"●"))</f>
        <v/>
      </c>
    </row>
    <row r="143" customFormat="false" ht="15" hidden="false" customHeight="false" outlineLevel="0" collapsed="false">
      <c r="A143" s="18" t="str">
        <f aca="false">IF(Wartungsplan!A139="","",Wartungsplan!A139)</f>
        <v/>
      </c>
      <c r="B143" s="18" t="str">
        <f aca="false">IF(Wartungsplan!A139="","",Wartungsplan!B139)</f>
        <v/>
      </c>
      <c r="C143" s="18" t="str">
        <f aca="false">IF(Wartungsplan!A139="","",IF(Wartungsplan!L139="","",Wartungsplan!L139))</f>
        <v/>
      </c>
      <c r="D143" s="19" t="str">
        <f aca="false">IF(Wartungsplan!A139="","",Wartungsplan!S139)</f>
        <v/>
      </c>
      <c r="E143" s="20" t="str">
        <f aca="false">IF(OR($D143="",$C143="",$C143&lt;=0),"",IF(AND((($B$3-YEAR($D143))*12+(1-MONTH($D143)))&gt;=0,MOD((($B$3-YEAR($D143))*12+(1-MONTH($D143))),$C143)=0),"●",""))</f>
        <v/>
      </c>
      <c r="F143" s="20" t="str">
        <f aca="false">IF(OR($D143="",$C143="",$C143&lt;=0),"",IF(AND((($B$3-YEAR($D143))*12+(2-MONTH($D143)))&gt;=0,MOD((($B$3-YEAR($D143))*12+(2-MONTH($D143))),$C143)=0),"●",""))</f>
        <v/>
      </c>
      <c r="G143" s="20" t="str">
        <f aca="false">IF(OR($D143="",$C143="",$C143&lt;=0),"",IF(AND((($B$3-YEAR($D143))*12+(3-MONTH($D143)))&gt;=0,MOD((($B$3-YEAR($D143))*12+(3-MONTH($D143))),$C143)=0),"●",""))</f>
        <v/>
      </c>
      <c r="H143" s="20" t="str">
        <f aca="false">IF(OR($D143="",$C143="",$C143&lt;=0),"",IF(AND((($B$3-YEAR($D143))*12+(4-MONTH($D143)))&gt;=0,MOD((($B$3-YEAR($D143))*12+(4-MONTH($D143))),$C143)=0),"●",""))</f>
        <v/>
      </c>
      <c r="I143" s="20" t="str">
        <f aca="false">IF(OR($D143="",$C143="",$C143&lt;=0),"",IF(AND((($B$3-YEAR($D143))*12+(5-MONTH($D143)))&gt;=0,MOD((($B$3-YEAR($D143))*12+(5-MONTH($D143))),$C143)=0),"●",""))</f>
        <v/>
      </c>
      <c r="J143" s="20" t="str">
        <f aca="false">IF(OR($D143="",$C143="",$C143&lt;=0),"",IF(AND((($B$3-YEAR($D143))*12+(6-MONTH($D143)))&gt;=0,MOD((($B$3-YEAR($D143))*12+(6-MONTH($D143))),$C143)=0),"●",""))</f>
        <v/>
      </c>
      <c r="K143" s="20" t="str">
        <f aca="false">IF(OR($D143="",$C143="",$C143&lt;=0),"",IF(AND((($B$3-YEAR($D143))*12+(7-MONTH($D143)))&gt;=0,MOD((($B$3-YEAR($D143))*12+(7-MONTH($D143))),$C143)=0),"●",""))</f>
        <v/>
      </c>
      <c r="L143" s="20" t="str">
        <f aca="false">IF(OR($D143="",$C143="",$C143&lt;=0),"",IF(AND((($B$3-YEAR($D143))*12+(8-MONTH($D143)))&gt;=0,MOD((($B$3-YEAR($D143))*12+(8-MONTH($D143))),$C143)=0),"●",""))</f>
        <v/>
      </c>
      <c r="M143" s="20" t="str">
        <f aca="false">IF(OR($D143="",$C143="",$C143&lt;=0),"",IF(AND((($B$3-YEAR($D143))*12+(9-MONTH($D143)))&gt;=0,MOD((($B$3-YEAR($D143))*12+(9-MONTH($D143))),$C143)=0),"●",""))</f>
        <v/>
      </c>
      <c r="N143" s="20" t="str">
        <f aca="false">IF(OR($D143="",$C143="",$C143&lt;=0),"",IF(AND((($B$3-YEAR($D143))*12+(10-MONTH($D143)))&gt;=0,MOD((($B$3-YEAR($D143))*12+(10-MONTH($D143))),$C143)=0),"●",""))</f>
        <v/>
      </c>
      <c r="O143" s="20" t="str">
        <f aca="false">IF(OR($D143="",$C143="",$C143&lt;=0),"",IF(AND((($B$3-YEAR($D143))*12+(11-MONTH($D143)))&gt;=0,MOD((($B$3-YEAR($D143))*12+(11-MONTH($D143))),$C143)=0),"●",""))</f>
        <v/>
      </c>
      <c r="P143" s="20" t="str">
        <f aca="false">IF(OR($D143="",$C143="",$C143&lt;=0),"",IF(AND((($B$3-YEAR($D143))*12+(12-MONTH($D143)))&gt;=0,MOD((($B$3-YEAR($D143))*12+(12-MONTH($D143))),$C143)=0),"●",""))</f>
        <v/>
      </c>
      <c r="Q143" s="20" t="str">
        <f aca="false">IF($A143="","",COUNTIF(E143:P143,"●"))</f>
        <v/>
      </c>
    </row>
    <row r="144" customFormat="false" ht="15" hidden="false" customHeight="false" outlineLevel="0" collapsed="false">
      <c r="A144" s="18" t="str">
        <f aca="false">IF(Wartungsplan!A140="","",Wartungsplan!A140)</f>
        <v/>
      </c>
      <c r="B144" s="18" t="str">
        <f aca="false">IF(Wartungsplan!A140="","",Wartungsplan!B140)</f>
        <v/>
      </c>
      <c r="C144" s="18" t="str">
        <f aca="false">IF(Wartungsplan!A140="","",IF(Wartungsplan!L140="","",Wartungsplan!L140))</f>
        <v/>
      </c>
      <c r="D144" s="19" t="str">
        <f aca="false">IF(Wartungsplan!A140="","",Wartungsplan!S140)</f>
        <v/>
      </c>
      <c r="E144" s="20" t="str">
        <f aca="false">IF(OR($D144="",$C144="",$C144&lt;=0),"",IF(AND((($B$3-YEAR($D144))*12+(1-MONTH($D144)))&gt;=0,MOD((($B$3-YEAR($D144))*12+(1-MONTH($D144))),$C144)=0),"●",""))</f>
        <v/>
      </c>
      <c r="F144" s="20" t="str">
        <f aca="false">IF(OR($D144="",$C144="",$C144&lt;=0),"",IF(AND((($B$3-YEAR($D144))*12+(2-MONTH($D144)))&gt;=0,MOD((($B$3-YEAR($D144))*12+(2-MONTH($D144))),$C144)=0),"●",""))</f>
        <v/>
      </c>
      <c r="G144" s="20" t="str">
        <f aca="false">IF(OR($D144="",$C144="",$C144&lt;=0),"",IF(AND((($B$3-YEAR($D144))*12+(3-MONTH($D144)))&gt;=0,MOD((($B$3-YEAR($D144))*12+(3-MONTH($D144))),$C144)=0),"●",""))</f>
        <v/>
      </c>
      <c r="H144" s="20" t="str">
        <f aca="false">IF(OR($D144="",$C144="",$C144&lt;=0),"",IF(AND((($B$3-YEAR($D144))*12+(4-MONTH($D144)))&gt;=0,MOD((($B$3-YEAR($D144))*12+(4-MONTH($D144))),$C144)=0),"●",""))</f>
        <v/>
      </c>
      <c r="I144" s="20" t="str">
        <f aca="false">IF(OR($D144="",$C144="",$C144&lt;=0),"",IF(AND((($B$3-YEAR($D144))*12+(5-MONTH($D144)))&gt;=0,MOD((($B$3-YEAR($D144))*12+(5-MONTH($D144))),$C144)=0),"●",""))</f>
        <v/>
      </c>
      <c r="J144" s="20" t="str">
        <f aca="false">IF(OR($D144="",$C144="",$C144&lt;=0),"",IF(AND((($B$3-YEAR($D144))*12+(6-MONTH($D144)))&gt;=0,MOD((($B$3-YEAR($D144))*12+(6-MONTH($D144))),$C144)=0),"●",""))</f>
        <v/>
      </c>
      <c r="K144" s="20" t="str">
        <f aca="false">IF(OR($D144="",$C144="",$C144&lt;=0),"",IF(AND((($B$3-YEAR($D144))*12+(7-MONTH($D144)))&gt;=0,MOD((($B$3-YEAR($D144))*12+(7-MONTH($D144))),$C144)=0),"●",""))</f>
        <v/>
      </c>
      <c r="L144" s="20" t="str">
        <f aca="false">IF(OR($D144="",$C144="",$C144&lt;=0),"",IF(AND((($B$3-YEAR($D144))*12+(8-MONTH($D144)))&gt;=0,MOD((($B$3-YEAR($D144))*12+(8-MONTH($D144))),$C144)=0),"●",""))</f>
        <v/>
      </c>
      <c r="M144" s="20" t="str">
        <f aca="false">IF(OR($D144="",$C144="",$C144&lt;=0),"",IF(AND((($B$3-YEAR($D144))*12+(9-MONTH($D144)))&gt;=0,MOD((($B$3-YEAR($D144))*12+(9-MONTH($D144))),$C144)=0),"●",""))</f>
        <v/>
      </c>
      <c r="N144" s="20" t="str">
        <f aca="false">IF(OR($D144="",$C144="",$C144&lt;=0),"",IF(AND((($B$3-YEAR($D144))*12+(10-MONTH($D144)))&gt;=0,MOD((($B$3-YEAR($D144))*12+(10-MONTH($D144))),$C144)=0),"●",""))</f>
        <v/>
      </c>
      <c r="O144" s="20" t="str">
        <f aca="false">IF(OR($D144="",$C144="",$C144&lt;=0),"",IF(AND((($B$3-YEAR($D144))*12+(11-MONTH($D144)))&gt;=0,MOD((($B$3-YEAR($D144))*12+(11-MONTH($D144))),$C144)=0),"●",""))</f>
        <v/>
      </c>
      <c r="P144" s="20" t="str">
        <f aca="false">IF(OR($D144="",$C144="",$C144&lt;=0),"",IF(AND((($B$3-YEAR($D144))*12+(12-MONTH($D144)))&gt;=0,MOD((($B$3-YEAR($D144))*12+(12-MONTH($D144))),$C144)=0),"●",""))</f>
        <v/>
      </c>
      <c r="Q144" s="20" t="str">
        <f aca="false">IF($A144="","",COUNTIF(E144:P144,"●"))</f>
        <v/>
      </c>
    </row>
    <row r="145" customFormat="false" ht="15" hidden="false" customHeight="false" outlineLevel="0" collapsed="false">
      <c r="A145" s="18" t="str">
        <f aca="false">IF(Wartungsplan!A141="","",Wartungsplan!A141)</f>
        <v/>
      </c>
      <c r="B145" s="18" t="str">
        <f aca="false">IF(Wartungsplan!A141="","",Wartungsplan!B141)</f>
        <v/>
      </c>
      <c r="C145" s="18" t="str">
        <f aca="false">IF(Wartungsplan!A141="","",IF(Wartungsplan!L141="","",Wartungsplan!L141))</f>
        <v/>
      </c>
      <c r="D145" s="19" t="str">
        <f aca="false">IF(Wartungsplan!A141="","",Wartungsplan!S141)</f>
        <v/>
      </c>
      <c r="E145" s="20" t="str">
        <f aca="false">IF(OR($D145="",$C145="",$C145&lt;=0),"",IF(AND((($B$3-YEAR($D145))*12+(1-MONTH($D145)))&gt;=0,MOD((($B$3-YEAR($D145))*12+(1-MONTH($D145))),$C145)=0),"●",""))</f>
        <v/>
      </c>
      <c r="F145" s="20" t="str">
        <f aca="false">IF(OR($D145="",$C145="",$C145&lt;=0),"",IF(AND((($B$3-YEAR($D145))*12+(2-MONTH($D145)))&gt;=0,MOD((($B$3-YEAR($D145))*12+(2-MONTH($D145))),$C145)=0),"●",""))</f>
        <v/>
      </c>
      <c r="G145" s="20" t="str">
        <f aca="false">IF(OR($D145="",$C145="",$C145&lt;=0),"",IF(AND((($B$3-YEAR($D145))*12+(3-MONTH($D145)))&gt;=0,MOD((($B$3-YEAR($D145))*12+(3-MONTH($D145))),$C145)=0),"●",""))</f>
        <v/>
      </c>
      <c r="H145" s="20" t="str">
        <f aca="false">IF(OR($D145="",$C145="",$C145&lt;=0),"",IF(AND((($B$3-YEAR($D145))*12+(4-MONTH($D145)))&gt;=0,MOD((($B$3-YEAR($D145))*12+(4-MONTH($D145))),$C145)=0),"●",""))</f>
        <v/>
      </c>
      <c r="I145" s="20" t="str">
        <f aca="false">IF(OR($D145="",$C145="",$C145&lt;=0),"",IF(AND((($B$3-YEAR($D145))*12+(5-MONTH($D145)))&gt;=0,MOD((($B$3-YEAR($D145))*12+(5-MONTH($D145))),$C145)=0),"●",""))</f>
        <v/>
      </c>
      <c r="J145" s="20" t="str">
        <f aca="false">IF(OR($D145="",$C145="",$C145&lt;=0),"",IF(AND((($B$3-YEAR($D145))*12+(6-MONTH($D145)))&gt;=0,MOD((($B$3-YEAR($D145))*12+(6-MONTH($D145))),$C145)=0),"●",""))</f>
        <v/>
      </c>
      <c r="K145" s="20" t="str">
        <f aca="false">IF(OR($D145="",$C145="",$C145&lt;=0),"",IF(AND((($B$3-YEAR($D145))*12+(7-MONTH($D145)))&gt;=0,MOD((($B$3-YEAR($D145))*12+(7-MONTH($D145))),$C145)=0),"●",""))</f>
        <v/>
      </c>
      <c r="L145" s="20" t="str">
        <f aca="false">IF(OR($D145="",$C145="",$C145&lt;=0),"",IF(AND((($B$3-YEAR($D145))*12+(8-MONTH($D145)))&gt;=0,MOD((($B$3-YEAR($D145))*12+(8-MONTH($D145))),$C145)=0),"●",""))</f>
        <v/>
      </c>
      <c r="M145" s="20" t="str">
        <f aca="false">IF(OR($D145="",$C145="",$C145&lt;=0),"",IF(AND((($B$3-YEAR($D145))*12+(9-MONTH($D145)))&gt;=0,MOD((($B$3-YEAR($D145))*12+(9-MONTH($D145))),$C145)=0),"●",""))</f>
        <v/>
      </c>
      <c r="N145" s="20" t="str">
        <f aca="false">IF(OR($D145="",$C145="",$C145&lt;=0),"",IF(AND((($B$3-YEAR($D145))*12+(10-MONTH($D145)))&gt;=0,MOD((($B$3-YEAR($D145))*12+(10-MONTH($D145))),$C145)=0),"●",""))</f>
        <v/>
      </c>
      <c r="O145" s="20" t="str">
        <f aca="false">IF(OR($D145="",$C145="",$C145&lt;=0),"",IF(AND((($B$3-YEAR($D145))*12+(11-MONTH($D145)))&gt;=0,MOD((($B$3-YEAR($D145))*12+(11-MONTH($D145))),$C145)=0),"●",""))</f>
        <v/>
      </c>
      <c r="P145" s="20" t="str">
        <f aca="false">IF(OR($D145="",$C145="",$C145&lt;=0),"",IF(AND((($B$3-YEAR($D145))*12+(12-MONTH($D145)))&gt;=0,MOD((($B$3-YEAR($D145))*12+(12-MONTH($D145))),$C145)=0),"●",""))</f>
        <v/>
      </c>
      <c r="Q145" s="20" t="str">
        <f aca="false">IF($A145="","",COUNTIF(E145:P145,"●"))</f>
        <v/>
      </c>
    </row>
    <row r="146" customFormat="false" ht="15" hidden="false" customHeight="false" outlineLevel="0" collapsed="false">
      <c r="A146" s="18" t="str">
        <f aca="false">IF(Wartungsplan!A142="","",Wartungsplan!A142)</f>
        <v/>
      </c>
      <c r="B146" s="18" t="str">
        <f aca="false">IF(Wartungsplan!A142="","",Wartungsplan!B142)</f>
        <v/>
      </c>
      <c r="C146" s="18" t="str">
        <f aca="false">IF(Wartungsplan!A142="","",IF(Wartungsplan!L142="","",Wartungsplan!L142))</f>
        <v/>
      </c>
      <c r="D146" s="19" t="str">
        <f aca="false">IF(Wartungsplan!A142="","",Wartungsplan!S142)</f>
        <v/>
      </c>
      <c r="E146" s="20" t="str">
        <f aca="false">IF(OR($D146="",$C146="",$C146&lt;=0),"",IF(AND((($B$3-YEAR($D146))*12+(1-MONTH($D146)))&gt;=0,MOD((($B$3-YEAR($D146))*12+(1-MONTH($D146))),$C146)=0),"●",""))</f>
        <v/>
      </c>
      <c r="F146" s="20" t="str">
        <f aca="false">IF(OR($D146="",$C146="",$C146&lt;=0),"",IF(AND((($B$3-YEAR($D146))*12+(2-MONTH($D146)))&gt;=0,MOD((($B$3-YEAR($D146))*12+(2-MONTH($D146))),$C146)=0),"●",""))</f>
        <v/>
      </c>
      <c r="G146" s="20" t="str">
        <f aca="false">IF(OR($D146="",$C146="",$C146&lt;=0),"",IF(AND((($B$3-YEAR($D146))*12+(3-MONTH($D146)))&gt;=0,MOD((($B$3-YEAR($D146))*12+(3-MONTH($D146))),$C146)=0),"●",""))</f>
        <v/>
      </c>
      <c r="H146" s="20" t="str">
        <f aca="false">IF(OR($D146="",$C146="",$C146&lt;=0),"",IF(AND((($B$3-YEAR($D146))*12+(4-MONTH($D146)))&gt;=0,MOD((($B$3-YEAR($D146))*12+(4-MONTH($D146))),$C146)=0),"●",""))</f>
        <v/>
      </c>
      <c r="I146" s="20" t="str">
        <f aca="false">IF(OR($D146="",$C146="",$C146&lt;=0),"",IF(AND((($B$3-YEAR($D146))*12+(5-MONTH($D146)))&gt;=0,MOD((($B$3-YEAR($D146))*12+(5-MONTH($D146))),$C146)=0),"●",""))</f>
        <v/>
      </c>
      <c r="J146" s="20" t="str">
        <f aca="false">IF(OR($D146="",$C146="",$C146&lt;=0),"",IF(AND((($B$3-YEAR($D146))*12+(6-MONTH($D146)))&gt;=0,MOD((($B$3-YEAR($D146))*12+(6-MONTH($D146))),$C146)=0),"●",""))</f>
        <v/>
      </c>
      <c r="K146" s="20" t="str">
        <f aca="false">IF(OR($D146="",$C146="",$C146&lt;=0),"",IF(AND((($B$3-YEAR($D146))*12+(7-MONTH($D146)))&gt;=0,MOD((($B$3-YEAR($D146))*12+(7-MONTH($D146))),$C146)=0),"●",""))</f>
        <v/>
      </c>
      <c r="L146" s="20" t="str">
        <f aca="false">IF(OR($D146="",$C146="",$C146&lt;=0),"",IF(AND((($B$3-YEAR($D146))*12+(8-MONTH($D146)))&gt;=0,MOD((($B$3-YEAR($D146))*12+(8-MONTH($D146))),$C146)=0),"●",""))</f>
        <v/>
      </c>
      <c r="M146" s="20" t="str">
        <f aca="false">IF(OR($D146="",$C146="",$C146&lt;=0),"",IF(AND((($B$3-YEAR($D146))*12+(9-MONTH($D146)))&gt;=0,MOD((($B$3-YEAR($D146))*12+(9-MONTH($D146))),$C146)=0),"●",""))</f>
        <v/>
      </c>
      <c r="N146" s="20" t="str">
        <f aca="false">IF(OR($D146="",$C146="",$C146&lt;=0),"",IF(AND((($B$3-YEAR($D146))*12+(10-MONTH($D146)))&gt;=0,MOD((($B$3-YEAR($D146))*12+(10-MONTH($D146))),$C146)=0),"●",""))</f>
        <v/>
      </c>
      <c r="O146" s="20" t="str">
        <f aca="false">IF(OR($D146="",$C146="",$C146&lt;=0),"",IF(AND((($B$3-YEAR($D146))*12+(11-MONTH($D146)))&gt;=0,MOD((($B$3-YEAR($D146))*12+(11-MONTH($D146))),$C146)=0),"●",""))</f>
        <v/>
      </c>
      <c r="P146" s="20" t="str">
        <f aca="false">IF(OR($D146="",$C146="",$C146&lt;=0),"",IF(AND((($B$3-YEAR($D146))*12+(12-MONTH($D146)))&gt;=0,MOD((($B$3-YEAR($D146))*12+(12-MONTH($D146))),$C146)=0),"●",""))</f>
        <v/>
      </c>
      <c r="Q146" s="20" t="str">
        <f aca="false">IF($A146="","",COUNTIF(E146:P146,"●"))</f>
        <v/>
      </c>
    </row>
    <row r="147" customFormat="false" ht="15" hidden="false" customHeight="false" outlineLevel="0" collapsed="false">
      <c r="A147" s="18" t="str">
        <f aca="false">IF(Wartungsplan!A143="","",Wartungsplan!A143)</f>
        <v/>
      </c>
      <c r="B147" s="18" t="str">
        <f aca="false">IF(Wartungsplan!A143="","",Wartungsplan!B143)</f>
        <v/>
      </c>
      <c r="C147" s="18" t="str">
        <f aca="false">IF(Wartungsplan!A143="","",IF(Wartungsplan!L143="","",Wartungsplan!L143))</f>
        <v/>
      </c>
      <c r="D147" s="19" t="str">
        <f aca="false">IF(Wartungsplan!A143="","",Wartungsplan!S143)</f>
        <v/>
      </c>
      <c r="E147" s="20" t="str">
        <f aca="false">IF(OR($D147="",$C147="",$C147&lt;=0),"",IF(AND((($B$3-YEAR($D147))*12+(1-MONTH($D147)))&gt;=0,MOD((($B$3-YEAR($D147))*12+(1-MONTH($D147))),$C147)=0),"●",""))</f>
        <v/>
      </c>
      <c r="F147" s="20" t="str">
        <f aca="false">IF(OR($D147="",$C147="",$C147&lt;=0),"",IF(AND((($B$3-YEAR($D147))*12+(2-MONTH($D147)))&gt;=0,MOD((($B$3-YEAR($D147))*12+(2-MONTH($D147))),$C147)=0),"●",""))</f>
        <v/>
      </c>
      <c r="G147" s="20" t="str">
        <f aca="false">IF(OR($D147="",$C147="",$C147&lt;=0),"",IF(AND((($B$3-YEAR($D147))*12+(3-MONTH($D147)))&gt;=0,MOD((($B$3-YEAR($D147))*12+(3-MONTH($D147))),$C147)=0),"●",""))</f>
        <v/>
      </c>
      <c r="H147" s="20" t="str">
        <f aca="false">IF(OR($D147="",$C147="",$C147&lt;=0),"",IF(AND((($B$3-YEAR($D147))*12+(4-MONTH($D147)))&gt;=0,MOD((($B$3-YEAR($D147))*12+(4-MONTH($D147))),$C147)=0),"●",""))</f>
        <v/>
      </c>
      <c r="I147" s="20" t="str">
        <f aca="false">IF(OR($D147="",$C147="",$C147&lt;=0),"",IF(AND((($B$3-YEAR($D147))*12+(5-MONTH($D147)))&gt;=0,MOD((($B$3-YEAR($D147))*12+(5-MONTH($D147))),$C147)=0),"●",""))</f>
        <v/>
      </c>
      <c r="J147" s="20" t="str">
        <f aca="false">IF(OR($D147="",$C147="",$C147&lt;=0),"",IF(AND((($B$3-YEAR($D147))*12+(6-MONTH($D147)))&gt;=0,MOD((($B$3-YEAR($D147))*12+(6-MONTH($D147))),$C147)=0),"●",""))</f>
        <v/>
      </c>
      <c r="K147" s="20" t="str">
        <f aca="false">IF(OR($D147="",$C147="",$C147&lt;=0),"",IF(AND((($B$3-YEAR($D147))*12+(7-MONTH($D147)))&gt;=0,MOD((($B$3-YEAR($D147))*12+(7-MONTH($D147))),$C147)=0),"●",""))</f>
        <v/>
      </c>
      <c r="L147" s="20" t="str">
        <f aca="false">IF(OR($D147="",$C147="",$C147&lt;=0),"",IF(AND((($B$3-YEAR($D147))*12+(8-MONTH($D147)))&gt;=0,MOD((($B$3-YEAR($D147))*12+(8-MONTH($D147))),$C147)=0),"●",""))</f>
        <v/>
      </c>
      <c r="M147" s="20" t="str">
        <f aca="false">IF(OR($D147="",$C147="",$C147&lt;=0),"",IF(AND((($B$3-YEAR($D147))*12+(9-MONTH($D147)))&gt;=0,MOD((($B$3-YEAR($D147))*12+(9-MONTH($D147))),$C147)=0),"●",""))</f>
        <v/>
      </c>
      <c r="N147" s="20" t="str">
        <f aca="false">IF(OR($D147="",$C147="",$C147&lt;=0),"",IF(AND((($B$3-YEAR($D147))*12+(10-MONTH($D147)))&gt;=0,MOD((($B$3-YEAR($D147))*12+(10-MONTH($D147))),$C147)=0),"●",""))</f>
        <v/>
      </c>
      <c r="O147" s="20" t="str">
        <f aca="false">IF(OR($D147="",$C147="",$C147&lt;=0),"",IF(AND((($B$3-YEAR($D147))*12+(11-MONTH($D147)))&gt;=0,MOD((($B$3-YEAR($D147))*12+(11-MONTH($D147))),$C147)=0),"●",""))</f>
        <v/>
      </c>
      <c r="P147" s="20" t="str">
        <f aca="false">IF(OR($D147="",$C147="",$C147&lt;=0),"",IF(AND((($B$3-YEAR($D147))*12+(12-MONTH($D147)))&gt;=0,MOD((($B$3-YEAR($D147))*12+(12-MONTH($D147))),$C147)=0),"●",""))</f>
        <v/>
      </c>
      <c r="Q147" s="20" t="str">
        <f aca="false">IF($A147="","",COUNTIF(E147:P147,"●"))</f>
        <v/>
      </c>
    </row>
    <row r="148" customFormat="false" ht="15" hidden="false" customHeight="false" outlineLevel="0" collapsed="false">
      <c r="A148" s="18" t="str">
        <f aca="false">IF(Wartungsplan!A144="","",Wartungsplan!A144)</f>
        <v/>
      </c>
      <c r="B148" s="18" t="str">
        <f aca="false">IF(Wartungsplan!A144="","",Wartungsplan!B144)</f>
        <v/>
      </c>
      <c r="C148" s="18" t="str">
        <f aca="false">IF(Wartungsplan!A144="","",IF(Wartungsplan!L144="","",Wartungsplan!L144))</f>
        <v/>
      </c>
      <c r="D148" s="19" t="str">
        <f aca="false">IF(Wartungsplan!A144="","",Wartungsplan!S144)</f>
        <v/>
      </c>
      <c r="E148" s="20" t="str">
        <f aca="false">IF(OR($D148="",$C148="",$C148&lt;=0),"",IF(AND((($B$3-YEAR($D148))*12+(1-MONTH($D148)))&gt;=0,MOD((($B$3-YEAR($D148))*12+(1-MONTH($D148))),$C148)=0),"●",""))</f>
        <v/>
      </c>
      <c r="F148" s="20" t="str">
        <f aca="false">IF(OR($D148="",$C148="",$C148&lt;=0),"",IF(AND((($B$3-YEAR($D148))*12+(2-MONTH($D148)))&gt;=0,MOD((($B$3-YEAR($D148))*12+(2-MONTH($D148))),$C148)=0),"●",""))</f>
        <v/>
      </c>
      <c r="G148" s="20" t="str">
        <f aca="false">IF(OR($D148="",$C148="",$C148&lt;=0),"",IF(AND((($B$3-YEAR($D148))*12+(3-MONTH($D148)))&gt;=0,MOD((($B$3-YEAR($D148))*12+(3-MONTH($D148))),$C148)=0),"●",""))</f>
        <v/>
      </c>
      <c r="H148" s="20" t="str">
        <f aca="false">IF(OR($D148="",$C148="",$C148&lt;=0),"",IF(AND((($B$3-YEAR($D148))*12+(4-MONTH($D148)))&gt;=0,MOD((($B$3-YEAR($D148))*12+(4-MONTH($D148))),$C148)=0),"●",""))</f>
        <v/>
      </c>
      <c r="I148" s="20" t="str">
        <f aca="false">IF(OR($D148="",$C148="",$C148&lt;=0),"",IF(AND((($B$3-YEAR($D148))*12+(5-MONTH($D148)))&gt;=0,MOD((($B$3-YEAR($D148))*12+(5-MONTH($D148))),$C148)=0),"●",""))</f>
        <v/>
      </c>
      <c r="J148" s="20" t="str">
        <f aca="false">IF(OR($D148="",$C148="",$C148&lt;=0),"",IF(AND((($B$3-YEAR($D148))*12+(6-MONTH($D148)))&gt;=0,MOD((($B$3-YEAR($D148))*12+(6-MONTH($D148))),$C148)=0),"●",""))</f>
        <v/>
      </c>
      <c r="K148" s="20" t="str">
        <f aca="false">IF(OR($D148="",$C148="",$C148&lt;=0),"",IF(AND((($B$3-YEAR($D148))*12+(7-MONTH($D148)))&gt;=0,MOD((($B$3-YEAR($D148))*12+(7-MONTH($D148))),$C148)=0),"●",""))</f>
        <v/>
      </c>
      <c r="L148" s="20" t="str">
        <f aca="false">IF(OR($D148="",$C148="",$C148&lt;=0),"",IF(AND((($B$3-YEAR($D148))*12+(8-MONTH($D148)))&gt;=0,MOD((($B$3-YEAR($D148))*12+(8-MONTH($D148))),$C148)=0),"●",""))</f>
        <v/>
      </c>
      <c r="M148" s="20" t="str">
        <f aca="false">IF(OR($D148="",$C148="",$C148&lt;=0),"",IF(AND((($B$3-YEAR($D148))*12+(9-MONTH($D148)))&gt;=0,MOD((($B$3-YEAR($D148))*12+(9-MONTH($D148))),$C148)=0),"●",""))</f>
        <v/>
      </c>
      <c r="N148" s="20" t="str">
        <f aca="false">IF(OR($D148="",$C148="",$C148&lt;=0),"",IF(AND((($B$3-YEAR($D148))*12+(10-MONTH($D148)))&gt;=0,MOD((($B$3-YEAR($D148))*12+(10-MONTH($D148))),$C148)=0),"●",""))</f>
        <v/>
      </c>
      <c r="O148" s="20" t="str">
        <f aca="false">IF(OR($D148="",$C148="",$C148&lt;=0),"",IF(AND((($B$3-YEAR($D148))*12+(11-MONTH($D148)))&gt;=0,MOD((($B$3-YEAR($D148))*12+(11-MONTH($D148))),$C148)=0),"●",""))</f>
        <v/>
      </c>
      <c r="P148" s="20" t="str">
        <f aca="false">IF(OR($D148="",$C148="",$C148&lt;=0),"",IF(AND((($B$3-YEAR($D148))*12+(12-MONTH($D148)))&gt;=0,MOD((($B$3-YEAR($D148))*12+(12-MONTH($D148))),$C148)=0),"●",""))</f>
        <v/>
      </c>
      <c r="Q148" s="20" t="str">
        <f aca="false">IF($A148="","",COUNTIF(E148:P148,"●"))</f>
        <v/>
      </c>
    </row>
    <row r="149" customFormat="false" ht="15" hidden="false" customHeight="false" outlineLevel="0" collapsed="false">
      <c r="A149" s="18" t="str">
        <f aca="false">IF(Wartungsplan!A145="","",Wartungsplan!A145)</f>
        <v/>
      </c>
      <c r="B149" s="18" t="str">
        <f aca="false">IF(Wartungsplan!A145="","",Wartungsplan!B145)</f>
        <v/>
      </c>
      <c r="C149" s="18" t="str">
        <f aca="false">IF(Wartungsplan!A145="","",IF(Wartungsplan!L145="","",Wartungsplan!L145))</f>
        <v/>
      </c>
      <c r="D149" s="19" t="str">
        <f aca="false">IF(Wartungsplan!A145="","",Wartungsplan!S145)</f>
        <v/>
      </c>
      <c r="E149" s="20" t="str">
        <f aca="false">IF(OR($D149="",$C149="",$C149&lt;=0),"",IF(AND((($B$3-YEAR($D149))*12+(1-MONTH($D149)))&gt;=0,MOD((($B$3-YEAR($D149))*12+(1-MONTH($D149))),$C149)=0),"●",""))</f>
        <v/>
      </c>
      <c r="F149" s="20" t="str">
        <f aca="false">IF(OR($D149="",$C149="",$C149&lt;=0),"",IF(AND((($B$3-YEAR($D149))*12+(2-MONTH($D149)))&gt;=0,MOD((($B$3-YEAR($D149))*12+(2-MONTH($D149))),$C149)=0),"●",""))</f>
        <v/>
      </c>
      <c r="G149" s="20" t="str">
        <f aca="false">IF(OR($D149="",$C149="",$C149&lt;=0),"",IF(AND((($B$3-YEAR($D149))*12+(3-MONTH($D149)))&gt;=0,MOD((($B$3-YEAR($D149))*12+(3-MONTH($D149))),$C149)=0),"●",""))</f>
        <v/>
      </c>
      <c r="H149" s="20" t="str">
        <f aca="false">IF(OR($D149="",$C149="",$C149&lt;=0),"",IF(AND((($B$3-YEAR($D149))*12+(4-MONTH($D149)))&gt;=0,MOD((($B$3-YEAR($D149))*12+(4-MONTH($D149))),$C149)=0),"●",""))</f>
        <v/>
      </c>
      <c r="I149" s="20" t="str">
        <f aca="false">IF(OR($D149="",$C149="",$C149&lt;=0),"",IF(AND((($B$3-YEAR($D149))*12+(5-MONTH($D149)))&gt;=0,MOD((($B$3-YEAR($D149))*12+(5-MONTH($D149))),$C149)=0),"●",""))</f>
        <v/>
      </c>
      <c r="J149" s="20" t="str">
        <f aca="false">IF(OR($D149="",$C149="",$C149&lt;=0),"",IF(AND((($B$3-YEAR($D149))*12+(6-MONTH($D149)))&gt;=0,MOD((($B$3-YEAR($D149))*12+(6-MONTH($D149))),$C149)=0),"●",""))</f>
        <v/>
      </c>
      <c r="K149" s="20" t="str">
        <f aca="false">IF(OR($D149="",$C149="",$C149&lt;=0),"",IF(AND((($B$3-YEAR($D149))*12+(7-MONTH($D149)))&gt;=0,MOD((($B$3-YEAR($D149))*12+(7-MONTH($D149))),$C149)=0),"●",""))</f>
        <v/>
      </c>
      <c r="L149" s="20" t="str">
        <f aca="false">IF(OR($D149="",$C149="",$C149&lt;=0),"",IF(AND((($B$3-YEAR($D149))*12+(8-MONTH($D149)))&gt;=0,MOD((($B$3-YEAR($D149))*12+(8-MONTH($D149))),$C149)=0),"●",""))</f>
        <v/>
      </c>
      <c r="M149" s="20" t="str">
        <f aca="false">IF(OR($D149="",$C149="",$C149&lt;=0),"",IF(AND((($B$3-YEAR($D149))*12+(9-MONTH($D149)))&gt;=0,MOD((($B$3-YEAR($D149))*12+(9-MONTH($D149))),$C149)=0),"●",""))</f>
        <v/>
      </c>
      <c r="N149" s="20" t="str">
        <f aca="false">IF(OR($D149="",$C149="",$C149&lt;=0),"",IF(AND((($B$3-YEAR($D149))*12+(10-MONTH($D149)))&gt;=0,MOD((($B$3-YEAR($D149))*12+(10-MONTH($D149))),$C149)=0),"●",""))</f>
        <v/>
      </c>
      <c r="O149" s="20" t="str">
        <f aca="false">IF(OR($D149="",$C149="",$C149&lt;=0),"",IF(AND((($B$3-YEAR($D149))*12+(11-MONTH($D149)))&gt;=0,MOD((($B$3-YEAR($D149))*12+(11-MONTH($D149))),$C149)=0),"●",""))</f>
        <v/>
      </c>
      <c r="P149" s="20" t="str">
        <f aca="false">IF(OR($D149="",$C149="",$C149&lt;=0),"",IF(AND((($B$3-YEAR($D149))*12+(12-MONTH($D149)))&gt;=0,MOD((($B$3-YEAR($D149))*12+(12-MONTH($D149))),$C149)=0),"●",""))</f>
        <v/>
      </c>
      <c r="Q149" s="20" t="str">
        <f aca="false">IF($A149="","",COUNTIF(E149:P149,"●"))</f>
        <v/>
      </c>
    </row>
    <row r="150" customFormat="false" ht="15" hidden="false" customHeight="false" outlineLevel="0" collapsed="false">
      <c r="A150" s="18" t="str">
        <f aca="false">IF(Wartungsplan!A146="","",Wartungsplan!A146)</f>
        <v/>
      </c>
      <c r="B150" s="18" t="str">
        <f aca="false">IF(Wartungsplan!A146="","",Wartungsplan!B146)</f>
        <v/>
      </c>
      <c r="C150" s="18" t="str">
        <f aca="false">IF(Wartungsplan!A146="","",IF(Wartungsplan!L146="","",Wartungsplan!L146))</f>
        <v/>
      </c>
      <c r="D150" s="19" t="str">
        <f aca="false">IF(Wartungsplan!A146="","",Wartungsplan!S146)</f>
        <v/>
      </c>
      <c r="E150" s="20" t="str">
        <f aca="false">IF(OR($D150="",$C150="",$C150&lt;=0),"",IF(AND((($B$3-YEAR($D150))*12+(1-MONTH($D150)))&gt;=0,MOD((($B$3-YEAR($D150))*12+(1-MONTH($D150))),$C150)=0),"●",""))</f>
        <v/>
      </c>
      <c r="F150" s="20" t="str">
        <f aca="false">IF(OR($D150="",$C150="",$C150&lt;=0),"",IF(AND((($B$3-YEAR($D150))*12+(2-MONTH($D150)))&gt;=0,MOD((($B$3-YEAR($D150))*12+(2-MONTH($D150))),$C150)=0),"●",""))</f>
        <v/>
      </c>
      <c r="G150" s="20" t="str">
        <f aca="false">IF(OR($D150="",$C150="",$C150&lt;=0),"",IF(AND((($B$3-YEAR($D150))*12+(3-MONTH($D150)))&gt;=0,MOD((($B$3-YEAR($D150))*12+(3-MONTH($D150))),$C150)=0),"●",""))</f>
        <v/>
      </c>
      <c r="H150" s="20" t="str">
        <f aca="false">IF(OR($D150="",$C150="",$C150&lt;=0),"",IF(AND((($B$3-YEAR($D150))*12+(4-MONTH($D150)))&gt;=0,MOD((($B$3-YEAR($D150))*12+(4-MONTH($D150))),$C150)=0),"●",""))</f>
        <v/>
      </c>
      <c r="I150" s="20" t="str">
        <f aca="false">IF(OR($D150="",$C150="",$C150&lt;=0),"",IF(AND((($B$3-YEAR($D150))*12+(5-MONTH($D150)))&gt;=0,MOD((($B$3-YEAR($D150))*12+(5-MONTH($D150))),$C150)=0),"●",""))</f>
        <v/>
      </c>
      <c r="J150" s="20" t="str">
        <f aca="false">IF(OR($D150="",$C150="",$C150&lt;=0),"",IF(AND((($B$3-YEAR($D150))*12+(6-MONTH($D150)))&gt;=0,MOD((($B$3-YEAR($D150))*12+(6-MONTH($D150))),$C150)=0),"●",""))</f>
        <v/>
      </c>
      <c r="K150" s="20" t="str">
        <f aca="false">IF(OR($D150="",$C150="",$C150&lt;=0),"",IF(AND((($B$3-YEAR($D150))*12+(7-MONTH($D150)))&gt;=0,MOD((($B$3-YEAR($D150))*12+(7-MONTH($D150))),$C150)=0),"●",""))</f>
        <v/>
      </c>
      <c r="L150" s="20" t="str">
        <f aca="false">IF(OR($D150="",$C150="",$C150&lt;=0),"",IF(AND((($B$3-YEAR($D150))*12+(8-MONTH($D150)))&gt;=0,MOD((($B$3-YEAR($D150))*12+(8-MONTH($D150))),$C150)=0),"●",""))</f>
        <v/>
      </c>
      <c r="M150" s="20" t="str">
        <f aca="false">IF(OR($D150="",$C150="",$C150&lt;=0),"",IF(AND((($B$3-YEAR($D150))*12+(9-MONTH($D150)))&gt;=0,MOD((($B$3-YEAR($D150))*12+(9-MONTH($D150))),$C150)=0),"●",""))</f>
        <v/>
      </c>
      <c r="N150" s="20" t="str">
        <f aca="false">IF(OR($D150="",$C150="",$C150&lt;=0),"",IF(AND((($B$3-YEAR($D150))*12+(10-MONTH($D150)))&gt;=0,MOD((($B$3-YEAR($D150))*12+(10-MONTH($D150))),$C150)=0),"●",""))</f>
        <v/>
      </c>
      <c r="O150" s="20" t="str">
        <f aca="false">IF(OR($D150="",$C150="",$C150&lt;=0),"",IF(AND((($B$3-YEAR($D150))*12+(11-MONTH($D150)))&gt;=0,MOD((($B$3-YEAR($D150))*12+(11-MONTH($D150))),$C150)=0),"●",""))</f>
        <v/>
      </c>
      <c r="P150" s="20" t="str">
        <f aca="false">IF(OR($D150="",$C150="",$C150&lt;=0),"",IF(AND((($B$3-YEAR($D150))*12+(12-MONTH($D150)))&gt;=0,MOD((($B$3-YEAR($D150))*12+(12-MONTH($D150))),$C150)=0),"●",""))</f>
        <v/>
      </c>
      <c r="Q150" s="20" t="str">
        <f aca="false">IF($A150="","",COUNTIF(E150:P150,"●"))</f>
        <v/>
      </c>
    </row>
    <row r="151" customFormat="false" ht="15" hidden="false" customHeight="false" outlineLevel="0" collapsed="false">
      <c r="A151" s="18" t="str">
        <f aca="false">IF(Wartungsplan!A147="","",Wartungsplan!A147)</f>
        <v/>
      </c>
      <c r="B151" s="18" t="str">
        <f aca="false">IF(Wartungsplan!A147="","",Wartungsplan!B147)</f>
        <v/>
      </c>
      <c r="C151" s="18" t="str">
        <f aca="false">IF(Wartungsplan!A147="","",IF(Wartungsplan!L147="","",Wartungsplan!L147))</f>
        <v/>
      </c>
      <c r="D151" s="19" t="str">
        <f aca="false">IF(Wartungsplan!A147="","",Wartungsplan!S147)</f>
        <v/>
      </c>
      <c r="E151" s="20" t="str">
        <f aca="false">IF(OR($D151="",$C151="",$C151&lt;=0),"",IF(AND((($B$3-YEAR($D151))*12+(1-MONTH($D151)))&gt;=0,MOD((($B$3-YEAR($D151))*12+(1-MONTH($D151))),$C151)=0),"●",""))</f>
        <v/>
      </c>
      <c r="F151" s="20" t="str">
        <f aca="false">IF(OR($D151="",$C151="",$C151&lt;=0),"",IF(AND((($B$3-YEAR($D151))*12+(2-MONTH($D151)))&gt;=0,MOD((($B$3-YEAR($D151))*12+(2-MONTH($D151))),$C151)=0),"●",""))</f>
        <v/>
      </c>
      <c r="G151" s="20" t="str">
        <f aca="false">IF(OR($D151="",$C151="",$C151&lt;=0),"",IF(AND((($B$3-YEAR($D151))*12+(3-MONTH($D151)))&gt;=0,MOD((($B$3-YEAR($D151))*12+(3-MONTH($D151))),$C151)=0),"●",""))</f>
        <v/>
      </c>
      <c r="H151" s="20" t="str">
        <f aca="false">IF(OR($D151="",$C151="",$C151&lt;=0),"",IF(AND((($B$3-YEAR($D151))*12+(4-MONTH($D151)))&gt;=0,MOD((($B$3-YEAR($D151))*12+(4-MONTH($D151))),$C151)=0),"●",""))</f>
        <v/>
      </c>
      <c r="I151" s="20" t="str">
        <f aca="false">IF(OR($D151="",$C151="",$C151&lt;=0),"",IF(AND((($B$3-YEAR($D151))*12+(5-MONTH($D151)))&gt;=0,MOD((($B$3-YEAR($D151))*12+(5-MONTH($D151))),$C151)=0),"●",""))</f>
        <v/>
      </c>
      <c r="J151" s="20" t="str">
        <f aca="false">IF(OR($D151="",$C151="",$C151&lt;=0),"",IF(AND((($B$3-YEAR($D151))*12+(6-MONTH($D151)))&gt;=0,MOD((($B$3-YEAR($D151))*12+(6-MONTH($D151))),$C151)=0),"●",""))</f>
        <v/>
      </c>
      <c r="K151" s="20" t="str">
        <f aca="false">IF(OR($D151="",$C151="",$C151&lt;=0),"",IF(AND((($B$3-YEAR($D151))*12+(7-MONTH($D151)))&gt;=0,MOD((($B$3-YEAR($D151))*12+(7-MONTH($D151))),$C151)=0),"●",""))</f>
        <v/>
      </c>
      <c r="L151" s="20" t="str">
        <f aca="false">IF(OR($D151="",$C151="",$C151&lt;=0),"",IF(AND((($B$3-YEAR($D151))*12+(8-MONTH($D151)))&gt;=0,MOD((($B$3-YEAR($D151))*12+(8-MONTH($D151))),$C151)=0),"●",""))</f>
        <v/>
      </c>
      <c r="M151" s="20" t="str">
        <f aca="false">IF(OR($D151="",$C151="",$C151&lt;=0),"",IF(AND((($B$3-YEAR($D151))*12+(9-MONTH($D151)))&gt;=0,MOD((($B$3-YEAR($D151))*12+(9-MONTH($D151))),$C151)=0),"●",""))</f>
        <v/>
      </c>
      <c r="N151" s="20" t="str">
        <f aca="false">IF(OR($D151="",$C151="",$C151&lt;=0),"",IF(AND((($B$3-YEAR($D151))*12+(10-MONTH($D151)))&gt;=0,MOD((($B$3-YEAR($D151))*12+(10-MONTH($D151))),$C151)=0),"●",""))</f>
        <v/>
      </c>
      <c r="O151" s="20" t="str">
        <f aca="false">IF(OR($D151="",$C151="",$C151&lt;=0),"",IF(AND((($B$3-YEAR($D151))*12+(11-MONTH($D151)))&gt;=0,MOD((($B$3-YEAR($D151))*12+(11-MONTH($D151))),$C151)=0),"●",""))</f>
        <v/>
      </c>
      <c r="P151" s="20" t="str">
        <f aca="false">IF(OR($D151="",$C151="",$C151&lt;=0),"",IF(AND((($B$3-YEAR($D151))*12+(12-MONTH($D151)))&gt;=0,MOD((($B$3-YEAR($D151))*12+(12-MONTH($D151))),$C151)=0),"●",""))</f>
        <v/>
      </c>
      <c r="Q151" s="20" t="str">
        <f aca="false">IF($A151="","",COUNTIF(E151:P151,"●"))</f>
        <v/>
      </c>
    </row>
    <row r="152" customFormat="false" ht="15" hidden="false" customHeight="false" outlineLevel="0" collapsed="false">
      <c r="A152" s="18" t="str">
        <f aca="false">IF(Wartungsplan!A148="","",Wartungsplan!A148)</f>
        <v/>
      </c>
      <c r="B152" s="18" t="str">
        <f aca="false">IF(Wartungsplan!A148="","",Wartungsplan!B148)</f>
        <v/>
      </c>
      <c r="C152" s="18" t="str">
        <f aca="false">IF(Wartungsplan!A148="","",IF(Wartungsplan!L148="","",Wartungsplan!L148))</f>
        <v/>
      </c>
      <c r="D152" s="19" t="str">
        <f aca="false">IF(Wartungsplan!A148="","",Wartungsplan!S148)</f>
        <v/>
      </c>
      <c r="E152" s="20" t="str">
        <f aca="false">IF(OR($D152="",$C152="",$C152&lt;=0),"",IF(AND((($B$3-YEAR($D152))*12+(1-MONTH($D152)))&gt;=0,MOD((($B$3-YEAR($D152))*12+(1-MONTH($D152))),$C152)=0),"●",""))</f>
        <v/>
      </c>
      <c r="F152" s="20" t="str">
        <f aca="false">IF(OR($D152="",$C152="",$C152&lt;=0),"",IF(AND((($B$3-YEAR($D152))*12+(2-MONTH($D152)))&gt;=0,MOD((($B$3-YEAR($D152))*12+(2-MONTH($D152))),$C152)=0),"●",""))</f>
        <v/>
      </c>
      <c r="G152" s="20" t="str">
        <f aca="false">IF(OR($D152="",$C152="",$C152&lt;=0),"",IF(AND((($B$3-YEAR($D152))*12+(3-MONTH($D152)))&gt;=0,MOD((($B$3-YEAR($D152))*12+(3-MONTH($D152))),$C152)=0),"●",""))</f>
        <v/>
      </c>
      <c r="H152" s="20" t="str">
        <f aca="false">IF(OR($D152="",$C152="",$C152&lt;=0),"",IF(AND((($B$3-YEAR($D152))*12+(4-MONTH($D152)))&gt;=0,MOD((($B$3-YEAR($D152))*12+(4-MONTH($D152))),$C152)=0),"●",""))</f>
        <v/>
      </c>
      <c r="I152" s="20" t="str">
        <f aca="false">IF(OR($D152="",$C152="",$C152&lt;=0),"",IF(AND((($B$3-YEAR($D152))*12+(5-MONTH($D152)))&gt;=0,MOD((($B$3-YEAR($D152))*12+(5-MONTH($D152))),$C152)=0),"●",""))</f>
        <v/>
      </c>
      <c r="J152" s="20" t="str">
        <f aca="false">IF(OR($D152="",$C152="",$C152&lt;=0),"",IF(AND((($B$3-YEAR($D152))*12+(6-MONTH($D152)))&gt;=0,MOD((($B$3-YEAR($D152))*12+(6-MONTH($D152))),$C152)=0),"●",""))</f>
        <v/>
      </c>
      <c r="K152" s="20" t="str">
        <f aca="false">IF(OR($D152="",$C152="",$C152&lt;=0),"",IF(AND((($B$3-YEAR($D152))*12+(7-MONTH($D152)))&gt;=0,MOD((($B$3-YEAR($D152))*12+(7-MONTH($D152))),$C152)=0),"●",""))</f>
        <v/>
      </c>
      <c r="L152" s="20" t="str">
        <f aca="false">IF(OR($D152="",$C152="",$C152&lt;=0),"",IF(AND((($B$3-YEAR($D152))*12+(8-MONTH($D152)))&gt;=0,MOD((($B$3-YEAR($D152))*12+(8-MONTH($D152))),$C152)=0),"●",""))</f>
        <v/>
      </c>
      <c r="M152" s="20" t="str">
        <f aca="false">IF(OR($D152="",$C152="",$C152&lt;=0),"",IF(AND((($B$3-YEAR($D152))*12+(9-MONTH($D152)))&gt;=0,MOD((($B$3-YEAR($D152))*12+(9-MONTH($D152))),$C152)=0),"●",""))</f>
        <v/>
      </c>
      <c r="N152" s="20" t="str">
        <f aca="false">IF(OR($D152="",$C152="",$C152&lt;=0),"",IF(AND((($B$3-YEAR($D152))*12+(10-MONTH($D152)))&gt;=0,MOD((($B$3-YEAR($D152))*12+(10-MONTH($D152))),$C152)=0),"●",""))</f>
        <v/>
      </c>
      <c r="O152" s="20" t="str">
        <f aca="false">IF(OR($D152="",$C152="",$C152&lt;=0),"",IF(AND((($B$3-YEAR($D152))*12+(11-MONTH($D152)))&gt;=0,MOD((($B$3-YEAR($D152))*12+(11-MONTH($D152))),$C152)=0),"●",""))</f>
        <v/>
      </c>
      <c r="P152" s="20" t="str">
        <f aca="false">IF(OR($D152="",$C152="",$C152&lt;=0),"",IF(AND((($B$3-YEAR($D152))*12+(12-MONTH($D152)))&gt;=0,MOD((($B$3-YEAR($D152))*12+(12-MONTH($D152))),$C152)=0),"●",""))</f>
        <v/>
      </c>
      <c r="Q152" s="20" t="str">
        <f aca="false">IF($A152="","",COUNTIF(E152:P152,"●"))</f>
        <v/>
      </c>
    </row>
    <row r="153" customFormat="false" ht="15" hidden="false" customHeight="false" outlineLevel="0" collapsed="false">
      <c r="A153" s="18" t="str">
        <f aca="false">IF(Wartungsplan!A149="","",Wartungsplan!A149)</f>
        <v/>
      </c>
      <c r="B153" s="18" t="str">
        <f aca="false">IF(Wartungsplan!A149="","",Wartungsplan!B149)</f>
        <v/>
      </c>
      <c r="C153" s="18" t="str">
        <f aca="false">IF(Wartungsplan!A149="","",IF(Wartungsplan!L149="","",Wartungsplan!L149))</f>
        <v/>
      </c>
      <c r="D153" s="19" t="str">
        <f aca="false">IF(Wartungsplan!A149="","",Wartungsplan!S149)</f>
        <v/>
      </c>
      <c r="E153" s="20" t="str">
        <f aca="false">IF(OR($D153="",$C153="",$C153&lt;=0),"",IF(AND((($B$3-YEAR($D153))*12+(1-MONTH($D153)))&gt;=0,MOD((($B$3-YEAR($D153))*12+(1-MONTH($D153))),$C153)=0),"●",""))</f>
        <v/>
      </c>
      <c r="F153" s="20" t="str">
        <f aca="false">IF(OR($D153="",$C153="",$C153&lt;=0),"",IF(AND((($B$3-YEAR($D153))*12+(2-MONTH($D153)))&gt;=0,MOD((($B$3-YEAR($D153))*12+(2-MONTH($D153))),$C153)=0),"●",""))</f>
        <v/>
      </c>
      <c r="G153" s="20" t="str">
        <f aca="false">IF(OR($D153="",$C153="",$C153&lt;=0),"",IF(AND((($B$3-YEAR($D153))*12+(3-MONTH($D153)))&gt;=0,MOD((($B$3-YEAR($D153))*12+(3-MONTH($D153))),$C153)=0),"●",""))</f>
        <v/>
      </c>
      <c r="H153" s="20" t="str">
        <f aca="false">IF(OR($D153="",$C153="",$C153&lt;=0),"",IF(AND((($B$3-YEAR($D153))*12+(4-MONTH($D153)))&gt;=0,MOD((($B$3-YEAR($D153))*12+(4-MONTH($D153))),$C153)=0),"●",""))</f>
        <v/>
      </c>
      <c r="I153" s="20" t="str">
        <f aca="false">IF(OR($D153="",$C153="",$C153&lt;=0),"",IF(AND((($B$3-YEAR($D153))*12+(5-MONTH($D153)))&gt;=0,MOD((($B$3-YEAR($D153))*12+(5-MONTH($D153))),$C153)=0),"●",""))</f>
        <v/>
      </c>
      <c r="J153" s="20" t="str">
        <f aca="false">IF(OR($D153="",$C153="",$C153&lt;=0),"",IF(AND((($B$3-YEAR($D153))*12+(6-MONTH($D153)))&gt;=0,MOD((($B$3-YEAR($D153))*12+(6-MONTH($D153))),$C153)=0),"●",""))</f>
        <v/>
      </c>
      <c r="K153" s="20" t="str">
        <f aca="false">IF(OR($D153="",$C153="",$C153&lt;=0),"",IF(AND((($B$3-YEAR($D153))*12+(7-MONTH($D153)))&gt;=0,MOD((($B$3-YEAR($D153))*12+(7-MONTH($D153))),$C153)=0),"●",""))</f>
        <v/>
      </c>
      <c r="L153" s="20" t="str">
        <f aca="false">IF(OR($D153="",$C153="",$C153&lt;=0),"",IF(AND((($B$3-YEAR($D153))*12+(8-MONTH($D153)))&gt;=0,MOD((($B$3-YEAR($D153))*12+(8-MONTH($D153))),$C153)=0),"●",""))</f>
        <v/>
      </c>
      <c r="M153" s="20" t="str">
        <f aca="false">IF(OR($D153="",$C153="",$C153&lt;=0),"",IF(AND((($B$3-YEAR($D153))*12+(9-MONTH($D153)))&gt;=0,MOD((($B$3-YEAR($D153))*12+(9-MONTH($D153))),$C153)=0),"●",""))</f>
        <v/>
      </c>
      <c r="N153" s="20" t="str">
        <f aca="false">IF(OR($D153="",$C153="",$C153&lt;=0),"",IF(AND((($B$3-YEAR($D153))*12+(10-MONTH($D153)))&gt;=0,MOD((($B$3-YEAR($D153))*12+(10-MONTH($D153))),$C153)=0),"●",""))</f>
        <v/>
      </c>
      <c r="O153" s="20" t="str">
        <f aca="false">IF(OR($D153="",$C153="",$C153&lt;=0),"",IF(AND((($B$3-YEAR($D153))*12+(11-MONTH($D153)))&gt;=0,MOD((($B$3-YEAR($D153))*12+(11-MONTH($D153))),$C153)=0),"●",""))</f>
        <v/>
      </c>
      <c r="P153" s="20" t="str">
        <f aca="false">IF(OR($D153="",$C153="",$C153&lt;=0),"",IF(AND((($B$3-YEAR($D153))*12+(12-MONTH($D153)))&gt;=0,MOD((($B$3-YEAR($D153))*12+(12-MONTH($D153))),$C153)=0),"●",""))</f>
        <v/>
      </c>
      <c r="Q153" s="20" t="str">
        <f aca="false">IF($A153="","",COUNTIF(E153:P153,"●"))</f>
        <v/>
      </c>
    </row>
    <row r="154" customFormat="false" ht="15" hidden="false" customHeight="false" outlineLevel="0" collapsed="false">
      <c r="A154" s="18" t="str">
        <f aca="false">IF(Wartungsplan!A150="","",Wartungsplan!A150)</f>
        <v/>
      </c>
      <c r="B154" s="18" t="str">
        <f aca="false">IF(Wartungsplan!A150="","",Wartungsplan!B150)</f>
        <v/>
      </c>
      <c r="C154" s="18" t="str">
        <f aca="false">IF(Wartungsplan!A150="","",IF(Wartungsplan!L150="","",Wartungsplan!L150))</f>
        <v/>
      </c>
      <c r="D154" s="19" t="str">
        <f aca="false">IF(Wartungsplan!A150="","",Wartungsplan!S150)</f>
        <v/>
      </c>
      <c r="E154" s="20" t="str">
        <f aca="false">IF(OR($D154="",$C154="",$C154&lt;=0),"",IF(AND((($B$3-YEAR($D154))*12+(1-MONTH($D154)))&gt;=0,MOD((($B$3-YEAR($D154))*12+(1-MONTH($D154))),$C154)=0),"●",""))</f>
        <v/>
      </c>
      <c r="F154" s="20" t="str">
        <f aca="false">IF(OR($D154="",$C154="",$C154&lt;=0),"",IF(AND((($B$3-YEAR($D154))*12+(2-MONTH($D154)))&gt;=0,MOD((($B$3-YEAR($D154))*12+(2-MONTH($D154))),$C154)=0),"●",""))</f>
        <v/>
      </c>
      <c r="G154" s="20" t="str">
        <f aca="false">IF(OR($D154="",$C154="",$C154&lt;=0),"",IF(AND((($B$3-YEAR($D154))*12+(3-MONTH($D154)))&gt;=0,MOD((($B$3-YEAR($D154))*12+(3-MONTH($D154))),$C154)=0),"●",""))</f>
        <v/>
      </c>
      <c r="H154" s="20" t="str">
        <f aca="false">IF(OR($D154="",$C154="",$C154&lt;=0),"",IF(AND((($B$3-YEAR($D154))*12+(4-MONTH($D154)))&gt;=0,MOD((($B$3-YEAR($D154))*12+(4-MONTH($D154))),$C154)=0),"●",""))</f>
        <v/>
      </c>
      <c r="I154" s="20" t="str">
        <f aca="false">IF(OR($D154="",$C154="",$C154&lt;=0),"",IF(AND((($B$3-YEAR($D154))*12+(5-MONTH($D154)))&gt;=0,MOD((($B$3-YEAR($D154))*12+(5-MONTH($D154))),$C154)=0),"●",""))</f>
        <v/>
      </c>
      <c r="J154" s="20" t="str">
        <f aca="false">IF(OR($D154="",$C154="",$C154&lt;=0),"",IF(AND((($B$3-YEAR($D154))*12+(6-MONTH($D154)))&gt;=0,MOD((($B$3-YEAR($D154))*12+(6-MONTH($D154))),$C154)=0),"●",""))</f>
        <v/>
      </c>
      <c r="K154" s="20" t="str">
        <f aca="false">IF(OR($D154="",$C154="",$C154&lt;=0),"",IF(AND((($B$3-YEAR($D154))*12+(7-MONTH($D154)))&gt;=0,MOD((($B$3-YEAR($D154))*12+(7-MONTH($D154))),$C154)=0),"●",""))</f>
        <v/>
      </c>
      <c r="L154" s="20" t="str">
        <f aca="false">IF(OR($D154="",$C154="",$C154&lt;=0),"",IF(AND((($B$3-YEAR($D154))*12+(8-MONTH($D154)))&gt;=0,MOD((($B$3-YEAR($D154))*12+(8-MONTH($D154))),$C154)=0),"●",""))</f>
        <v/>
      </c>
      <c r="M154" s="20" t="str">
        <f aca="false">IF(OR($D154="",$C154="",$C154&lt;=0),"",IF(AND((($B$3-YEAR($D154))*12+(9-MONTH($D154)))&gt;=0,MOD((($B$3-YEAR($D154))*12+(9-MONTH($D154))),$C154)=0),"●",""))</f>
        <v/>
      </c>
      <c r="N154" s="20" t="str">
        <f aca="false">IF(OR($D154="",$C154="",$C154&lt;=0),"",IF(AND((($B$3-YEAR($D154))*12+(10-MONTH($D154)))&gt;=0,MOD((($B$3-YEAR($D154))*12+(10-MONTH($D154))),$C154)=0),"●",""))</f>
        <v/>
      </c>
      <c r="O154" s="20" t="str">
        <f aca="false">IF(OR($D154="",$C154="",$C154&lt;=0),"",IF(AND((($B$3-YEAR($D154))*12+(11-MONTH($D154)))&gt;=0,MOD((($B$3-YEAR($D154))*12+(11-MONTH($D154))),$C154)=0),"●",""))</f>
        <v/>
      </c>
      <c r="P154" s="20" t="str">
        <f aca="false">IF(OR($D154="",$C154="",$C154&lt;=0),"",IF(AND((($B$3-YEAR($D154))*12+(12-MONTH($D154)))&gt;=0,MOD((($B$3-YEAR($D154))*12+(12-MONTH($D154))),$C154)=0),"●",""))</f>
        <v/>
      </c>
      <c r="Q154" s="20" t="str">
        <f aca="false">IF($A154="","",COUNTIF(E154:P154,"●"))</f>
        <v/>
      </c>
    </row>
    <row r="155" customFormat="false" ht="15" hidden="false" customHeight="false" outlineLevel="0" collapsed="false">
      <c r="A155" s="18" t="str">
        <f aca="false">IF(Wartungsplan!A151="","",Wartungsplan!A151)</f>
        <v/>
      </c>
      <c r="B155" s="18" t="str">
        <f aca="false">IF(Wartungsplan!A151="","",Wartungsplan!B151)</f>
        <v/>
      </c>
      <c r="C155" s="18" t="str">
        <f aca="false">IF(Wartungsplan!A151="","",IF(Wartungsplan!L151="","",Wartungsplan!L151))</f>
        <v/>
      </c>
      <c r="D155" s="19" t="str">
        <f aca="false">IF(Wartungsplan!A151="","",Wartungsplan!S151)</f>
        <v/>
      </c>
      <c r="E155" s="20" t="str">
        <f aca="false">IF(OR($D155="",$C155="",$C155&lt;=0),"",IF(AND((($B$3-YEAR($D155))*12+(1-MONTH($D155)))&gt;=0,MOD((($B$3-YEAR($D155))*12+(1-MONTH($D155))),$C155)=0),"●",""))</f>
        <v/>
      </c>
      <c r="F155" s="20" t="str">
        <f aca="false">IF(OR($D155="",$C155="",$C155&lt;=0),"",IF(AND((($B$3-YEAR($D155))*12+(2-MONTH($D155)))&gt;=0,MOD((($B$3-YEAR($D155))*12+(2-MONTH($D155))),$C155)=0),"●",""))</f>
        <v/>
      </c>
      <c r="G155" s="20" t="str">
        <f aca="false">IF(OR($D155="",$C155="",$C155&lt;=0),"",IF(AND((($B$3-YEAR($D155))*12+(3-MONTH($D155)))&gt;=0,MOD((($B$3-YEAR($D155))*12+(3-MONTH($D155))),$C155)=0),"●",""))</f>
        <v/>
      </c>
      <c r="H155" s="20" t="str">
        <f aca="false">IF(OR($D155="",$C155="",$C155&lt;=0),"",IF(AND((($B$3-YEAR($D155))*12+(4-MONTH($D155)))&gt;=0,MOD((($B$3-YEAR($D155))*12+(4-MONTH($D155))),$C155)=0),"●",""))</f>
        <v/>
      </c>
      <c r="I155" s="20" t="str">
        <f aca="false">IF(OR($D155="",$C155="",$C155&lt;=0),"",IF(AND((($B$3-YEAR($D155))*12+(5-MONTH($D155)))&gt;=0,MOD((($B$3-YEAR($D155))*12+(5-MONTH($D155))),$C155)=0),"●",""))</f>
        <v/>
      </c>
      <c r="J155" s="20" t="str">
        <f aca="false">IF(OR($D155="",$C155="",$C155&lt;=0),"",IF(AND((($B$3-YEAR($D155))*12+(6-MONTH($D155)))&gt;=0,MOD((($B$3-YEAR($D155))*12+(6-MONTH($D155))),$C155)=0),"●",""))</f>
        <v/>
      </c>
      <c r="K155" s="20" t="str">
        <f aca="false">IF(OR($D155="",$C155="",$C155&lt;=0),"",IF(AND((($B$3-YEAR($D155))*12+(7-MONTH($D155)))&gt;=0,MOD((($B$3-YEAR($D155))*12+(7-MONTH($D155))),$C155)=0),"●",""))</f>
        <v/>
      </c>
      <c r="L155" s="20" t="str">
        <f aca="false">IF(OR($D155="",$C155="",$C155&lt;=0),"",IF(AND((($B$3-YEAR($D155))*12+(8-MONTH($D155)))&gt;=0,MOD((($B$3-YEAR($D155))*12+(8-MONTH($D155))),$C155)=0),"●",""))</f>
        <v/>
      </c>
      <c r="M155" s="20" t="str">
        <f aca="false">IF(OR($D155="",$C155="",$C155&lt;=0),"",IF(AND((($B$3-YEAR($D155))*12+(9-MONTH($D155)))&gt;=0,MOD((($B$3-YEAR($D155))*12+(9-MONTH($D155))),$C155)=0),"●",""))</f>
        <v/>
      </c>
      <c r="N155" s="20" t="str">
        <f aca="false">IF(OR($D155="",$C155="",$C155&lt;=0),"",IF(AND((($B$3-YEAR($D155))*12+(10-MONTH($D155)))&gt;=0,MOD((($B$3-YEAR($D155))*12+(10-MONTH($D155))),$C155)=0),"●",""))</f>
        <v/>
      </c>
      <c r="O155" s="20" t="str">
        <f aca="false">IF(OR($D155="",$C155="",$C155&lt;=0),"",IF(AND((($B$3-YEAR($D155))*12+(11-MONTH($D155)))&gt;=0,MOD((($B$3-YEAR($D155))*12+(11-MONTH($D155))),$C155)=0),"●",""))</f>
        <v/>
      </c>
      <c r="P155" s="20" t="str">
        <f aca="false">IF(OR($D155="",$C155="",$C155&lt;=0),"",IF(AND((($B$3-YEAR($D155))*12+(12-MONTH($D155)))&gt;=0,MOD((($B$3-YEAR($D155))*12+(12-MONTH($D155))),$C155)=0),"●",""))</f>
        <v/>
      </c>
      <c r="Q155" s="20" t="str">
        <f aca="false">IF($A155="","",COUNTIF(E155:P155,"●"))</f>
        <v/>
      </c>
    </row>
    <row r="156" customFormat="false" ht="15" hidden="false" customHeight="false" outlineLevel="0" collapsed="false">
      <c r="A156" s="18" t="str">
        <f aca="false">IF(Wartungsplan!A152="","",Wartungsplan!A152)</f>
        <v/>
      </c>
      <c r="B156" s="18" t="str">
        <f aca="false">IF(Wartungsplan!A152="","",Wartungsplan!B152)</f>
        <v/>
      </c>
      <c r="C156" s="18" t="str">
        <f aca="false">IF(Wartungsplan!A152="","",IF(Wartungsplan!L152="","",Wartungsplan!L152))</f>
        <v/>
      </c>
      <c r="D156" s="19" t="str">
        <f aca="false">IF(Wartungsplan!A152="","",Wartungsplan!S152)</f>
        <v/>
      </c>
      <c r="E156" s="20" t="str">
        <f aca="false">IF(OR($D156="",$C156="",$C156&lt;=0),"",IF(AND((($B$3-YEAR($D156))*12+(1-MONTH($D156)))&gt;=0,MOD((($B$3-YEAR($D156))*12+(1-MONTH($D156))),$C156)=0),"●",""))</f>
        <v/>
      </c>
      <c r="F156" s="20" t="str">
        <f aca="false">IF(OR($D156="",$C156="",$C156&lt;=0),"",IF(AND((($B$3-YEAR($D156))*12+(2-MONTH($D156)))&gt;=0,MOD((($B$3-YEAR($D156))*12+(2-MONTH($D156))),$C156)=0),"●",""))</f>
        <v/>
      </c>
      <c r="G156" s="20" t="str">
        <f aca="false">IF(OR($D156="",$C156="",$C156&lt;=0),"",IF(AND((($B$3-YEAR($D156))*12+(3-MONTH($D156)))&gt;=0,MOD((($B$3-YEAR($D156))*12+(3-MONTH($D156))),$C156)=0),"●",""))</f>
        <v/>
      </c>
      <c r="H156" s="20" t="str">
        <f aca="false">IF(OR($D156="",$C156="",$C156&lt;=0),"",IF(AND((($B$3-YEAR($D156))*12+(4-MONTH($D156)))&gt;=0,MOD((($B$3-YEAR($D156))*12+(4-MONTH($D156))),$C156)=0),"●",""))</f>
        <v/>
      </c>
      <c r="I156" s="20" t="str">
        <f aca="false">IF(OR($D156="",$C156="",$C156&lt;=0),"",IF(AND((($B$3-YEAR($D156))*12+(5-MONTH($D156)))&gt;=0,MOD((($B$3-YEAR($D156))*12+(5-MONTH($D156))),$C156)=0),"●",""))</f>
        <v/>
      </c>
      <c r="J156" s="20" t="str">
        <f aca="false">IF(OR($D156="",$C156="",$C156&lt;=0),"",IF(AND((($B$3-YEAR($D156))*12+(6-MONTH($D156)))&gt;=0,MOD((($B$3-YEAR($D156))*12+(6-MONTH($D156))),$C156)=0),"●",""))</f>
        <v/>
      </c>
      <c r="K156" s="20" t="str">
        <f aca="false">IF(OR($D156="",$C156="",$C156&lt;=0),"",IF(AND((($B$3-YEAR($D156))*12+(7-MONTH($D156)))&gt;=0,MOD((($B$3-YEAR($D156))*12+(7-MONTH($D156))),$C156)=0),"●",""))</f>
        <v/>
      </c>
      <c r="L156" s="20" t="str">
        <f aca="false">IF(OR($D156="",$C156="",$C156&lt;=0),"",IF(AND((($B$3-YEAR($D156))*12+(8-MONTH($D156)))&gt;=0,MOD((($B$3-YEAR($D156))*12+(8-MONTH($D156))),$C156)=0),"●",""))</f>
        <v/>
      </c>
      <c r="M156" s="20" t="str">
        <f aca="false">IF(OR($D156="",$C156="",$C156&lt;=0),"",IF(AND((($B$3-YEAR($D156))*12+(9-MONTH($D156)))&gt;=0,MOD((($B$3-YEAR($D156))*12+(9-MONTH($D156))),$C156)=0),"●",""))</f>
        <v/>
      </c>
      <c r="N156" s="20" t="str">
        <f aca="false">IF(OR($D156="",$C156="",$C156&lt;=0),"",IF(AND((($B$3-YEAR($D156))*12+(10-MONTH($D156)))&gt;=0,MOD((($B$3-YEAR($D156))*12+(10-MONTH($D156))),$C156)=0),"●",""))</f>
        <v/>
      </c>
      <c r="O156" s="20" t="str">
        <f aca="false">IF(OR($D156="",$C156="",$C156&lt;=0),"",IF(AND((($B$3-YEAR($D156))*12+(11-MONTH($D156)))&gt;=0,MOD((($B$3-YEAR($D156))*12+(11-MONTH($D156))),$C156)=0),"●",""))</f>
        <v/>
      </c>
      <c r="P156" s="20" t="str">
        <f aca="false">IF(OR($D156="",$C156="",$C156&lt;=0),"",IF(AND((($B$3-YEAR($D156))*12+(12-MONTH($D156)))&gt;=0,MOD((($B$3-YEAR($D156))*12+(12-MONTH($D156))),$C156)=0),"●",""))</f>
        <v/>
      </c>
      <c r="Q156" s="20" t="str">
        <f aca="false">IF($A156="","",COUNTIF(E156:P156,"●"))</f>
        <v/>
      </c>
    </row>
    <row r="157" customFormat="false" ht="15" hidden="false" customHeight="false" outlineLevel="0" collapsed="false">
      <c r="A157" s="18" t="str">
        <f aca="false">IF(Wartungsplan!A153="","",Wartungsplan!A153)</f>
        <v/>
      </c>
      <c r="B157" s="18" t="str">
        <f aca="false">IF(Wartungsplan!A153="","",Wartungsplan!B153)</f>
        <v/>
      </c>
      <c r="C157" s="18" t="str">
        <f aca="false">IF(Wartungsplan!A153="","",IF(Wartungsplan!L153="","",Wartungsplan!L153))</f>
        <v/>
      </c>
      <c r="D157" s="19" t="str">
        <f aca="false">IF(Wartungsplan!A153="","",Wartungsplan!S153)</f>
        <v/>
      </c>
      <c r="E157" s="20" t="str">
        <f aca="false">IF(OR($D157="",$C157="",$C157&lt;=0),"",IF(AND((($B$3-YEAR($D157))*12+(1-MONTH($D157)))&gt;=0,MOD((($B$3-YEAR($D157))*12+(1-MONTH($D157))),$C157)=0),"●",""))</f>
        <v/>
      </c>
      <c r="F157" s="20" t="str">
        <f aca="false">IF(OR($D157="",$C157="",$C157&lt;=0),"",IF(AND((($B$3-YEAR($D157))*12+(2-MONTH($D157)))&gt;=0,MOD((($B$3-YEAR($D157))*12+(2-MONTH($D157))),$C157)=0),"●",""))</f>
        <v/>
      </c>
      <c r="G157" s="20" t="str">
        <f aca="false">IF(OR($D157="",$C157="",$C157&lt;=0),"",IF(AND((($B$3-YEAR($D157))*12+(3-MONTH($D157)))&gt;=0,MOD((($B$3-YEAR($D157))*12+(3-MONTH($D157))),$C157)=0),"●",""))</f>
        <v/>
      </c>
      <c r="H157" s="20" t="str">
        <f aca="false">IF(OR($D157="",$C157="",$C157&lt;=0),"",IF(AND((($B$3-YEAR($D157))*12+(4-MONTH($D157)))&gt;=0,MOD((($B$3-YEAR($D157))*12+(4-MONTH($D157))),$C157)=0),"●",""))</f>
        <v/>
      </c>
      <c r="I157" s="20" t="str">
        <f aca="false">IF(OR($D157="",$C157="",$C157&lt;=0),"",IF(AND((($B$3-YEAR($D157))*12+(5-MONTH($D157)))&gt;=0,MOD((($B$3-YEAR($D157))*12+(5-MONTH($D157))),$C157)=0),"●",""))</f>
        <v/>
      </c>
      <c r="J157" s="20" t="str">
        <f aca="false">IF(OR($D157="",$C157="",$C157&lt;=0),"",IF(AND((($B$3-YEAR($D157))*12+(6-MONTH($D157)))&gt;=0,MOD((($B$3-YEAR($D157))*12+(6-MONTH($D157))),$C157)=0),"●",""))</f>
        <v/>
      </c>
      <c r="K157" s="20" t="str">
        <f aca="false">IF(OR($D157="",$C157="",$C157&lt;=0),"",IF(AND((($B$3-YEAR($D157))*12+(7-MONTH($D157)))&gt;=0,MOD((($B$3-YEAR($D157))*12+(7-MONTH($D157))),$C157)=0),"●",""))</f>
        <v/>
      </c>
      <c r="L157" s="20" t="str">
        <f aca="false">IF(OR($D157="",$C157="",$C157&lt;=0),"",IF(AND((($B$3-YEAR($D157))*12+(8-MONTH($D157)))&gt;=0,MOD((($B$3-YEAR($D157))*12+(8-MONTH($D157))),$C157)=0),"●",""))</f>
        <v/>
      </c>
      <c r="M157" s="20" t="str">
        <f aca="false">IF(OR($D157="",$C157="",$C157&lt;=0),"",IF(AND((($B$3-YEAR($D157))*12+(9-MONTH($D157)))&gt;=0,MOD((($B$3-YEAR($D157))*12+(9-MONTH($D157))),$C157)=0),"●",""))</f>
        <v/>
      </c>
      <c r="N157" s="20" t="str">
        <f aca="false">IF(OR($D157="",$C157="",$C157&lt;=0),"",IF(AND((($B$3-YEAR($D157))*12+(10-MONTH($D157)))&gt;=0,MOD((($B$3-YEAR($D157))*12+(10-MONTH($D157))),$C157)=0),"●",""))</f>
        <v/>
      </c>
      <c r="O157" s="20" t="str">
        <f aca="false">IF(OR($D157="",$C157="",$C157&lt;=0),"",IF(AND((($B$3-YEAR($D157))*12+(11-MONTH($D157)))&gt;=0,MOD((($B$3-YEAR($D157))*12+(11-MONTH($D157))),$C157)=0),"●",""))</f>
        <v/>
      </c>
      <c r="P157" s="20" t="str">
        <f aca="false">IF(OR($D157="",$C157="",$C157&lt;=0),"",IF(AND((($B$3-YEAR($D157))*12+(12-MONTH($D157)))&gt;=0,MOD((($B$3-YEAR($D157))*12+(12-MONTH($D157))),$C157)=0),"●",""))</f>
        <v/>
      </c>
      <c r="Q157" s="20" t="str">
        <f aca="false">IF($A157="","",COUNTIF(E157:P157,"●"))</f>
        <v/>
      </c>
    </row>
    <row r="158" customFormat="false" ht="15" hidden="false" customHeight="false" outlineLevel="0" collapsed="false">
      <c r="A158" s="18" t="str">
        <f aca="false">IF(Wartungsplan!A154="","",Wartungsplan!A154)</f>
        <v/>
      </c>
      <c r="B158" s="18" t="str">
        <f aca="false">IF(Wartungsplan!A154="","",Wartungsplan!B154)</f>
        <v/>
      </c>
      <c r="C158" s="18" t="str">
        <f aca="false">IF(Wartungsplan!A154="","",IF(Wartungsplan!L154="","",Wartungsplan!L154))</f>
        <v/>
      </c>
      <c r="D158" s="19" t="str">
        <f aca="false">IF(Wartungsplan!A154="","",Wartungsplan!S154)</f>
        <v/>
      </c>
      <c r="E158" s="20" t="str">
        <f aca="false">IF(OR($D158="",$C158="",$C158&lt;=0),"",IF(AND((($B$3-YEAR($D158))*12+(1-MONTH($D158)))&gt;=0,MOD((($B$3-YEAR($D158))*12+(1-MONTH($D158))),$C158)=0),"●",""))</f>
        <v/>
      </c>
      <c r="F158" s="20" t="str">
        <f aca="false">IF(OR($D158="",$C158="",$C158&lt;=0),"",IF(AND((($B$3-YEAR($D158))*12+(2-MONTH($D158)))&gt;=0,MOD((($B$3-YEAR($D158))*12+(2-MONTH($D158))),$C158)=0),"●",""))</f>
        <v/>
      </c>
      <c r="G158" s="20" t="str">
        <f aca="false">IF(OR($D158="",$C158="",$C158&lt;=0),"",IF(AND((($B$3-YEAR($D158))*12+(3-MONTH($D158)))&gt;=0,MOD((($B$3-YEAR($D158))*12+(3-MONTH($D158))),$C158)=0),"●",""))</f>
        <v/>
      </c>
      <c r="H158" s="20" t="str">
        <f aca="false">IF(OR($D158="",$C158="",$C158&lt;=0),"",IF(AND((($B$3-YEAR($D158))*12+(4-MONTH($D158)))&gt;=0,MOD((($B$3-YEAR($D158))*12+(4-MONTH($D158))),$C158)=0),"●",""))</f>
        <v/>
      </c>
      <c r="I158" s="20" t="str">
        <f aca="false">IF(OR($D158="",$C158="",$C158&lt;=0),"",IF(AND((($B$3-YEAR($D158))*12+(5-MONTH($D158)))&gt;=0,MOD((($B$3-YEAR($D158))*12+(5-MONTH($D158))),$C158)=0),"●",""))</f>
        <v/>
      </c>
      <c r="J158" s="20" t="str">
        <f aca="false">IF(OR($D158="",$C158="",$C158&lt;=0),"",IF(AND((($B$3-YEAR($D158))*12+(6-MONTH($D158)))&gt;=0,MOD((($B$3-YEAR($D158))*12+(6-MONTH($D158))),$C158)=0),"●",""))</f>
        <v/>
      </c>
      <c r="K158" s="20" t="str">
        <f aca="false">IF(OR($D158="",$C158="",$C158&lt;=0),"",IF(AND((($B$3-YEAR($D158))*12+(7-MONTH($D158)))&gt;=0,MOD((($B$3-YEAR($D158))*12+(7-MONTH($D158))),$C158)=0),"●",""))</f>
        <v/>
      </c>
      <c r="L158" s="20" t="str">
        <f aca="false">IF(OR($D158="",$C158="",$C158&lt;=0),"",IF(AND((($B$3-YEAR($D158))*12+(8-MONTH($D158)))&gt;=0,MOD((($B$3-YEAR($D158))*12+(8-MONTH($D158))),$C158)=0),"●",""))</f>
        <v/>
      </c>
      <c r="M158" s="20" t="str">
        <f aca="false">IF(OR($D158="",$C158="",$C158&lt;=0),"",IF(AND((($B$3-YEAR($D158))*12+(9-MONTH($D158)))&gt;=0,MOD((($B$3-YEAR($D158))*12+(9-MONTH($D158))),$C158)=0),"●",""))</f>
        <v/>
      </c>
      <c r="N158" s="20" t="str">
        <f aca="false">IF(OR($D158="",$C158="",$C158&lt;=0),"",IF(AND((($B$3-YEAR($D158))*12+(10-MONTH($D158)))&gt;=0,MOD((($B$3-YEAR($D158))*12+(10-MONTH($D158))),$C158)=0),"●",""))</f>
        <v/>
      </c>
      <c r="O158" s="20" t="str">
        <f aca="false">IF(OR($D158="",$C158="",$C158&lt;=0),"",IF(AND((($B$3-YEAR($D158))*12+(11-MONTH($D158)))&gt;=0,MOD((($B$3-YEAR($D158))*12+(11-MONTH($D158))),$C158)=0),"●",""))</f>
        <v/>
      </c>
      <c r="P158" s="20" t="str">
        <f aca="false">IF(OR($D158="",$C158="",$C158&lt;=0),"",IF(AND((($B$3-YEAR($D158))*12+(12-MONTH($D158)))&gt;=0,MOD((($B$3-YEAR($D158))*12+(12-MONTH($D158))),$C158)=0),"●",""))</f>
        <v/>
      </c>
      <c r="Q158" s="20" t="str">
        <f aca="false">IF($A158="","",COUNTIF(E158:P158,"●"))</f>
        <v/>
      </c>
    </row>
    <row r="159" customFormat="false" ht="15" hidden="false" customHeight="false" outlineLevel="0" collapsed="false">
      <c r="A159" s="18" t="str">
        <f aca="false">IF(Wartungsplan!A155="","",Wartungsplan!A155)</f>
        <v/>
      </c>
      <c r="B159" s="18" t="str">
        <f aca="false">IF(Wartungsplan!A155="","",Wartungsplan!B155)</f>
        <v/>
      </c>
      <c r="C159" s="18" t="str">
        <f aca="false">IF(Wartungsplan!A155="","",IF(Wartungsplan!L155="","",Wartungsplan!L155))</f>
        <v/>
      </c>
      <c r="D159" s="19" t="str">
        <f aca="false">IF(Wartungsplan!A155="","",Wartungsplan!S155)</f>
        <v/>
      </c>
      <c r="E159" s="20" t="str">
        <f aca="false">IF(OR($D159="",$C159="",$C159&lt;=0),"",IF(AND((($B$3-YEAR($D159))*12+(1-MONTH($D159)))&gt;=0,MOD((($B$3-YEAR($D159))*12+(1-MONTH($D159))),$C159)=0),"●",""))</f>
        <v/>
      </c>
      <c r="F159" s="20" t="str">
        <f aca="false">IF(OR($D159="",$C159="",$C159&lt;=0),"",IF(AND((($B$3-YEAR($D159))*12+(2-MONTH($D159)))&gt;=0,MOD((($B$3-YEAR($D159))*12+(2-MONTH($D159))),$C159)=0),"●",""))</f>
        <v/>
      </c>
      <c r="G159" s="20" t="str">
        <f aca="false">IF(OR($D159="",$C159="",$C159&lt;=0),"",IF(AND((($B$3-YEAR($D159))*12+(3-MONTH($D159)))&gt;=0,MOD((($B$3-YEAR($D159))*12+(3-MONTH($D159))),$C159)=0),"●",""))</f>
        <v/>
      </c>
      <c r="H159" s="20" t="str">
        <f aca="false">IF(OR($D159="",$C159="",$C159&lt;=0),"",IF(AND((($B$3-YEAR($D159))*12+(4-MONTH($D159)))&gt;=0,MOD((($B$3-YEAR($D159))*12+(4-MONTH($D159))),$C159)=0),"●",""))</f>
        <v/>
      </c>
      <c r="I159" s="20" t="str">
        <f aca="false">IF(OR($D159="",$C159="",$C159&lt;=0),"",IF(AND((($B$3-YEAR($D159))*12+(5-MONTH($D159)))&gt;=0,MOD((($B$3-YEAR($D159))*12+(5-MONTH($D159))),$C159)=0),"●",""))</f>
        <v/>
      </c>
      <c r="J159" s="20" t="str">
        <f aca="false">IF(OR($D159="",$C159="",$C159&lt;=0),"",IF(AND((($B$3-YEAR($D159))*12+(6-MONTH($D159)))&gt;=0,MOD((($B$3-YEAR($D159))*12+(6-MONTH($D159))),$C159)=0),"●",""))</f>
        <v/>
      </c>
      <c r="K159" s="20" t="str">
        <f aca="false">IF(OR($D159="",$C159="",$C159&lt;=0),"",IF(AND((($B$3-YEAR($D159))*12+(7-MONTH($D159)))&gt;=0,MOD((($B$3-YEAR($D159))*12+(7-MONTH($D159))),$C159)=0),"●",""))</f>
        <v/>
      </c>
      <c r="L159" s="20" t="str">
        <f aca="false">IF(OR($D159="",$C159="",$C159&lt;=0),"",IF(AND((($B$3-YEAR($D159))*12+(8-MONTH($D159)))&gt;=0,MOD((($B$3-YEAR($D159))*12+(8-MONTH($D159))),$C159)=0),"●",""))</f>
        <v/>
      </c>
      <c r="M159" s="20" t="str">
        <f aca="false">IF(OR($D159="",$C159="",$C159&lt;=0),"",IF(AND((($B$3-YEAR($D159))*12+(9-MONTH($D159)))&gt;=0,MOD((($B$3-YEAR($D159))*12+(9-MONTH($D159))),$C159)=0),"●",""))</f>
        <v/>
      </c>
      <c r="N159" s="20" t="str">
        <f aca="false">IF(OR($D159="",$C159="",$C159&lt;=0),"",IF(AND((($B$3-YEAR($D159))*12+(10-MONTH($D159)))&gt;=0,MOD((($B$3-YEAR($D159))*12+(10-MONTH($D159))),$C159)=0),"●",""))</f>
        <v/>
      </c>
      <c r="O159" s="20" t="str">
        <f aca="false">IF(OR($D159="",$C159="",$C159&lt;=0),"",IF(AND((($B$3-YEAR($D159))*12+(11-MONTH($D159)))&gt;=0,MOD((($B$3-YEAR($D159))*12+(11-MONTH($D159))),$C159)=0),"●",""))</f>
        <v/>
      </c>
      <c r="P159" s="20" t="str">
        <f aca="false">IF(OR($D159="",$C159="",$C159&lt;=0),"",IF(AND((($B$3-YEAR($D159))*12+(12-MONTH($D159)))&gt;=0,MOD((($B$3-YEAR($D159))*12+(12-MONTH($D159))),$C159)=0),"●",""))</f>
        <v/>
      </c>
      <c r="Q159" s="20" t="str">
        <f aca="false">IF($A159="","",COUNTIF(E159:P159,"●"))</f>
        <v/>
      </c>
    </row>
    <row r="160" customFormat="false" ht="15" hidden="false" customHeight="false" outlineLevel="0" collapsed="false">
      <c r="A160" s="18" t="str">
        <f aca="false">IF(Wartungsplan!A156="","",Wartungsplan!A156)</f>
        <v/>
      </c>
      <c r="B160" s="18" t="str">
        <f aca="false">IF(Wartungsplan!A156="","",Wartungsplan!B156)</f>
        <v/>
      </c>
      <c r="C160" s="18" t="str">
        <f aca="false">IF(Wartungsplan!A156="","",IF(Wartungsplan!L156="","",Wartungsplan!L156))</f>
        <v/>
      </c>
      <c r="D160" s="19" t="str">
        <f aca="false">IF(Wartungsplan!A156="","",Wartungsplan!S156)</f>
        <v/>
      </c>
      <c r="E160" s="20" t="str">
        <f aca="false">IF(OR($D160="",$C160="",$C160&lt;=0),"",IF(AND((($B$3-YEAR($D160))*12+(1-MONTH($D160)))&gt;=0,MOD((($B$3-YEAR($D160))*12+(1-MONTH($D160))),$C160)=0),"●",""))</f>
        <v/>
      </c>
      <c r="F160" s="20" t="str">
        <f aca="false">IF(OR($D160="",$C160="",$C160&lt;=0),"",IF(AND((($B$3-YEAR($D160))*12+(2-MONTH($D160)))&gt;=0,MOD((($B$3-YEAR($D160))*12+(2-MONTH($D160))),$C160)=0),"●",""))</f>
        <v/>
      </c>
      <c r="G160" s="20" t="str">
        <f aca="false">IF(OR($D160="",$C160="",$C160&lt;=0),"",IF(AND((($B$3-YEAR($D160))*12+(3-MONTH($D160)))&gt;=0,MOD((($B$3-YEAR($D160))*12+(3-MONTH($D160))),$C160)=0),"●",""))</f>
        <v/>
      </c>
      <c r="H160" s="20" t="str">
        <f aca="false">IF(OR($D160="",$C160="",$C160&lt;=0),"",IF(AND((($B$3-YEAR($D160))*12+(4-MONTH($D160)))&gt;=0,MOD((($B$3-YEAR($D160))*12+(4-MONTH($D160))),$C160)=0),"●",""))</f>
        <v/>
      </c>
      <c r="I160" s="20" t="str">
        <f aca="false">IF(OR($D160="",$C160="",$C160&lt;=0),"",IF(AND((($B$3-YEAR($D160))*12+(5-MONTH($D160)))&gt;=0,MOD((($B$3-YEAR($D160))*12+(5-MONTH($D160))),$C160)=0),"●",""))</f>
        <v/>
      </c>
      <c r="J160" s="20" t="str">
        <f aca="false">IF(OR($D160="",$C160="",$C160&lt;=0),"",IF(AND((($B$3-YEAR($D160))*12+(6-MONTH($D160)))&gt;=0,MOD((($B$3-YEAR($D160))*12+(6-MONTH($D160))),$C160)=0),"●",""))</f>
        <v/>
      </c>
      <c r="K160" s="20" t="str">
        <f aca="false">IF(OR($D160="",$C160="",$C160&lt;=0),"",IF(AND((($B$3-YEAR($D160))*12+(7-MONTH($D160)))&gt;=0,MOD((($B$3-YEAR($D160))*12+(7-MONTH($D160))),$C160)=0),"●",""))</f>
        <v/>
      </c>
      <c r="L160" s="20" t="str">
        <f aca="false">IF(OR($D160="",$C160="",$C160&lt;=0),"",IF(AND((($B$3-YEAR($D160))*12+(8-MONTH($D160)))&gt;=0,MOD((($B$3-YEAR($D160))*12+(8-MONTH($D160))),$C160)=0),"●",""))</f>
        <v/>
      </c>
      <c r="M160" s="20" t="str">
        <f aca="false">IF(OR($D160="",$C160="",$C160&lt;=0),"",IF(AND((($B$3-YEAR($D160))*12+(9-MONTH($D160)))&gt;=0,MOD((($B$3-YEAR($D160))*12+(9-MONTH($D160))),$C160)=0),"●",""))</f>
        <v/>
      </c>
      <c r="N160" s="20" t="str">
        <f aca="false">IF(OR($D160="",$C160="",$C160&lt;=0),"",IF(AND((($B$3-YEAR($D160))*12+(10-MONTH($D160)))&gt;=0,MOD((($B$3-YEAR($D160))*12+(10-MONTH($D160))),$C160)=0),"●",""))</f>
        <v/>
      </c>
      <c r="O160" s="20" t="str">
        <f aca="false">IF(OR($D160="",$C160="",$C160&lt;=0),"",IF(AND((($B$3-YEAR($D160))*12+(11-MONTH($D160)))&gt;=0,MOD((($B$3-YEAR($D160))*12+(11-MONTH($D160))),$C160)=0),"●",""))</f>
        <v/>
      </c>
      <c r="P160" s="20" t="str">
        <f aca="false">IF(OR($D160="",$C160="",$C160&lt;=0),"",IF(AND((($B$3-YEAR($D160))*12+(12-MONTH($D160)))&gt;=0,MOD((($B$3-YEAR($D160))*12+(12-MONTH($D160))),$C160)=0),"●",""))</f>
        <v/>
      </c>
      <c r="Q160" s="20" t="str">
        <f aca="false">IF($A160="","",COUNTIF(E160:P160,"●"))</f>
        <v/>
      </c>
    </row>
    <row r="161" customFormat="false" ht="15" hidden="false" customHeight="false" outlineLevel="0" collapsed="false">
      <c r="A161" s="18" t="str">
        <f aca="false">IF(Wartungsplan!A157="","",Wartungsplan!A157)</f>
        <v/>
      </c>
      <c r="B161" s="18" t="str">
        <f aca="false">IF(Wartungsplan!A157="","",Wartungsplan!B157)</f>
        <v/>
      </c>
      <c r="C161" s="18" t="str">
        <f aca="false">IF(Wartungsplan!A157="","",IF(Wartungsplan!L157="","",Wartungsplan!L157))</f>
        <v/>
      </c>
      <c r="D161" s="19" t="str">
        <f aca="false">IF(Wartungsplan!A157="","",Wartungsplan!S157)</f>
        <v/>
      </c>
      <c r="E161" s="20" t="str">
        <f aca="false">IF(OR($D161="",$C161="",$C161&lt;=0),"",IF(AND((($B$3-YEAR($D161))*12+(1-MONTH($D161)))&gt;=0,MOD((($B$3-YEAR($D161))*12+(1-MONTH($D161))),$C161)=0),"●",""))</f>
        <v/>
      </c>
      <c r="F161" s="20" t="str">
        <f aca="false">IF(OR($D161="",$C161="",$C161&lt;=0),"",IF(AND((($B$3-YEAR($D161))*12+(2-MONTH($D161)))&gt;=0,MOD((($B$3-YEAR($D161))*12+(2-MONTH($D161))),$C161)=0),"●",""))</f>
        <v/>
      </c>
      <c r="G161" s="20" t="str">
        <f aca="false">IF(OR($D161="",$C161="",$C161&lt;=0),"",IF(AND((($B$3-YEAR($D161))*12+(3-MONTH($D161)))&gt;=0,MOD((($B$3-YEAR($D161))*12+(3-MONTH($D161))),$C161)=0),"●",""))</f>
        <v/>
      </c>
      <c r="H161" s="20" t="str">
        <f aca="false">IF(OR($D161="",$C161="",$C161&lt;=0),"",IF(AND((($B$3-YEAR($D161))*12+(4-MONTH($D161)))&gt;=0,MOD((($B$3-YEAR($D161))*12+(4-MONTH($D161))),$C161)=0),"●",""))</f>
        <v/>
      </c>
      <c r="I161" s="20" t="str">
        <f aca="false">IF(OR($D161="",$C161="",$C161&lt;=0),"",IF(AND((($B$3-YEAR($D161))*12+(5-MONTH($D161)))&gt;=0,MOD((($B$3-YEAR($D161))*12+(5-MONTH($D161))),$C161)=0),"●",""))</f>
        <v/>
      </c>
      <c r="J161" s="20" t="str">
        <f aca="false">IF(OR($D161="",$C161="",$C161&lt;=0),"",IF(AND((($B$3-YEAR($D161))*12+(6-MONTH($D161)))&gt;=0,MOD((($B$3-YEAR($D161))*12+(6-MONTH($D161))),$C161)=0),"●",""))</f>
        <v/>
      </c>
      <c r="K161" s="20" t="str">
        <f aca="false">IF(OR($D161="",$C161="",$C161&lt;=0),"",IF(AND((($B$3-YEAR($D161))*12+(7-MONTH($D161)))&gt;=0,MOD((($B$3-YEAR($D161))*12+(7-MONTH($D161))),$C161)=0),"●",""))</f>
        <v/>
      </c>
      <c r="L161" s="20" t="str">
        <f aca="false">IF(OR($D161="",$C161="",$C161&lt;=0),"",IF(AND((($B$3-YEAR($D161))*12+(8-MONTH($D161)))&gt;=0,MOD((($B$3-YEAR($D161))*12+(8-MONTH($D161))),$C161)=0),"●",""))</f>
        <v/>
      </c>
      <c r="M161" s="20" t="str">
        <f aca="false">IF(OR($D161="",$C161="",$C161&lt;=0),"",IF(AND((($B$3-YEAR($D161))*12+(9-MONTH($D161)))&gt;=0,MOD((($B$3-YEAR($D161))*12+(9-MONTH($D161))),$C161)=0),"●",""))</f>
        <v/>
      </c>
      <c r="N161" s="20" t="str">
        <f aca="false">IF(OR($D161="",$C161="",$C161&lt;=0),"",IF(AND((($B$3-YEAR($D161))*12+(10-MONTH($D161)))&gt;=0,MOD((($B$3-YEAR($D161))*12+(10-MONTH($D161))),$C161)=0),"●",""))</f>
        <v/>
      </c>
      <c r="O161" s="20" t="str">
        <f aca="false">IF(OR($D161="",$C161="",$C161&lt;=0),"",IF(AND((($B$3-YEAR($D161))*12+(11-MONTH($D161)))&gt;=0,MOD((($B$3-YEAR($D161))*12+(11-MONTH($D161))),$C161)=0),"●",""))</f>
        <v/>
      </c>
      <c r="P161" s="20" t="str">
        <f aca="false">IF(OR($D161="",$C161="",$C161&lt;=0),"",IF(AND((($B$3-YEAR($D161))*12+(12-MONTH($D161)))&gt;=0,MOD((($B$3-YEAR($D161))*12+(12-MONTH($D161))),$C161)=0),"●",""))</f>
        <v/>
      </c>
      <c r="Q161" s="20" t="str">
        <f aca="false">IF($A161="","",COUNTIF(E161:P161,"●"))</f>
        <v/>
      </c>
    </row>
    <row r="162" customFormat="false" ht="15" hidden="false" customHeight="false" outlineLevel="0" collapsed="false">
      <c r="A162" s="18" t="str">
        <f aca="false">IF(Wartungsplan!A158="","",Wartungsplan!A158)</f>
        <v/>
      </c>
      <c r="B162" s="18" t="str">
        <f aca="false">IF(Wartungsplan!A158="","",Wartungsplan!B158)</f>
        <v/>
      </c>
      <c r="C162" s="18" t="str">
        <f aca="false">IF(Wartungsplan!A158="","",IF(Wartungsplan!L158="","",Wartungsplan!L158))</f>
        <v/>
      </c>
      <c r="D162" s="19" t="str">
        <f aca="false">IF(Wartungsplan!A158="","",Wartungsplan!S158)</f>
        <v/>
      </c>
      <c r="E162" s="20" t="str">
        <f aca="false">IF(OR($D162="",$C162="",$C162&lt;=0),"",IF(AND((($B$3-YEAR($D162))*12+(1-MONTH($D162)))&gt;=0,MOD((($B$3-YEAR($D162))*12+(1-MONTH($D162))),$C162)=0),"●",""))</f>
        <v/>
      </c>
      <c r="F162" s="20" t="str">
        <f aca="false">IF(OR($D162="",$C162="",$C162&lt;=0),"",IF(AND((($B$3-YEAR($D162))*12+(2-MONTH($D162)))&gt;=0,MOD((($B$3-YEAR($D162))*12+(2-MONTH($D162))),$C162)=0),"●",""))</f>
        <v/>
      </c>
      <c r="G162" s="20" t="str">
        <f aca="false">IF(OR($D162="",$C162="",$C162&lt;=0),"",IF(AND((($B$3-YEAR($D162))*12+(3-MONTH($D162)))&gt;=0,MOD((($B$3-YEAR($D162))*12+(3-MONTH($D162))),$C162)=0),"●",""))</f>
        <v/>
      </c>
      <c r="H162" s="20" t="str">
        <f aca="false">IF(OR($D162="",$C162="",$C162&lt;=0),"",IF(AND((($B$3-YEAR($D162))*12+(4-MONTH($D162)))&gt;=0,MOD((($B$3-YEAR($D162))*12+(4-MONTH($D162))),$C162)=0),"●",""))</f>
        <v/>
      </c>
      <c r="I162" s="20" t="str">
        <f aca="false">IF(OR($D162="",$C162="",$C162&lt;=0),"",IF(AND((($B$3-YEAR($D162))*12+(5-MONTH($D162)))&gt;=0,MOD((($B$3-YEAR($D162))*12+(5-MONTH($D162))),$C162)=0),"●",""))</f>
        <v/>
      </c>
      <c r="J162" s="20" t="str">
        <f aca="false">IF(OR($D162="",$C162="",$C162&lt;=0),"",IF(AND((($B$3-YEAR($D162))*12+(6-MONTH($D162)))&gt;=0,MOD((($B$3-YEAR($D162))*12+(6-MONTH($D162))),$C162)=0),"●",""))</f>
        <v/>
      </c>
      <c r="K162" s="20" t="str">
        <f aca="false">IF(OR($D162="",$C162="",$C162&lt;=0),"",IF(AND((($B$3-YEAR($D162))*12+(7-MONTH($D162)))&gt;=0,MOD((($B$3-YEAR($D162))*12+(7-MONTH($D162))),$C162)=0),"●",""))</f>
        <v/>
      </c>
      <c r="L162" s="20" t="str">
        <f aca="false">IF(OR($D162="",$C162="",$C162&lt;=0),"",IF(AND((($B$3-YEAR($D162))*12+(8-MONTH($D162)))&gt;=0,MOD((($B$3-YEAR($D162))*12+(8-MONTH($D162))),$C162)=0),"●",""))</f>
        <v/>
      </c>
      <c r="M162" s="20" t="str">
        <f aca="false">IF(OR($D162="",$C162="",$C162&lt;=0),"",IF(AND((($B$3-YEAR($D162))*12+(9-MONTH($D162)))&gt;=0,MOD((($B$3-YEAR($D162))*12+(9-MONTH($D162))),$C162)=0),"●",""))</f>
        <v/>
      </c>
      <c r="N162" s="20" t="str">
        <f aca="false">IF(OR($D162="",$C162="",$C162&lt;=0),"",IF(AND((($B$3-YEAR($D162))*12+(10-MONTH($D162)))&gt;=0,MOD((($B$3-YEAR($D162))*12+(10-MONTH($D162))),$C162)=0),"●",""))</f>
        <v/>
      </c>
      <c r="O162" s="20" t="str">
        <f aca="false">IF(OR($D162="",$C162="",$C162&lt;=0),"",IF(AND((($B$3-YEAR($D162))*12+(11-MONTH($D162)))&gt;=0,MOD((($B$3-YEAR($D162))*12+(11-MONTH($D162))),$C162)=0),"●",""))</f>
        <v/>
      </c>
      <c r="P162" s="20" t="str">
        <f aca="false">IF(OR($D162="",$C162="",$C162&lt;=0),"",IF(AND((($B$3-YEAR($D162))*12+(12-MONTH($D162)))&gt;=0,MOD((($B$3-YEAR($D162))*12+(12-MONTH($D162))),$C162)=0),"●",""))</f>
        <v/>
      </c>
      <c r="Q162" s="20" t="str">
        <f aca="false">IF($A162="","",COUNTIF(E162:P162,"●"))</f>
        <v/>
      </c>
    </row>
    <row r="163" customFormat="false" ht="15" hidden="false" customHeight="false" outlineLevel="0" collapsed="false">
      <c r="A163" s="18" t="str">
        <f aca="false">IF(Wartungsplan!A159="","",Wartungsplan!A159)</f>
        <v/>
      </c>
      <c r="B163" s="18" t="str">
        <f aca="false">IF(Wartungsplan!A159="","",Wartungsplan!B159)</f>
        <v/>
      </c>
      <c r="C163" s="18" t="str">
        <f aca="false">IF(Wartungsplan!A159="","",IF(Wartungsplan!L159="","",Wartungsplan!L159))</f>
        <v/>
      </c>
      <c r="D163" s="19" t="str">
        <f aca="false">IF(Wartungsplan!A159="","",Wartungsplan!S159)</f>
        <v/>
      </c>
      <c r="E163" s="20" t="str">
        <f aca="false">IF(OR($D163="",$C163="",$C163&lt;=0),"",IF(AND((($B$3-YEAR($D163))*12+(1-MONTH($D163)))&gt;=0,MOD((($B$3-YEAR($D163))*12+(1-MONTH($D163))),$C163)=0),"●",""))</f>
        <v/>
      </c>
      <c r="F163" s="20" t="str">
        <f aca="false">IF(OR($D163="",$C163="",$C163&lt;=0),"",IF(AND((($B$3-YEAR($D163))*12+(2-MONTH($D163)))&gt;=0,MOD((($B$3-YEAR($D163))*12+(2-MONTH($D163))),$C163)=0),"●",""))</f>
        <v/>
      </c>
      <c r="G163" s="20" t="str">
        <f aca="false">IF(OR($D163="",$C163="",$C163&lt;=0),"",IF(AND((($B$3-YEAR($D163))*12+(3-MONTH($D163)))&gt;=0,MOD((($B$3-YEAR($D163))*12+(3-MONTH($D163))),$C163)=0),"●",""))</f>
        <v/>
      </c>
      <c r="H163" s="20" t="str">
        <f aca="false">IF(OR($D163="",$C163="",$C163&lt;=0),"",IF(AND((($B$3-YEAR($D163))*12+(4-MONTH($D163)))&gt;=0,MOD((($B$3-YEAR($D163))*12+(4-MONTH($D163))),$C163)=0),"●",""))</f>
        <v/>
      </c>
      <c r="I163" s="20" t="str">
        <f aca="false">IF(OR($D163="",$C163="",$C163&lt;=0),"",IF(AND((($B$3-YEAR($D163))*12+(5-MONTH($D163)))&gt;=0,MOD((($B$3-YEAR($D163))*12+(5-MONTH($D163))),$C163)=0),"●",""))</f>
        <v/>
      </c>
      <c r="J163" s="20" t="str">
        <f aca="false">IF(OR($D163="",$C163="",$C163&lt;=0),"",IF(AND((($B$3-YEAR($D163))*12+(6-MONTH($D163)))&gt;=0,MOD((($B$3-YEAR($D163))*12+(6-MONTH($D163))),$C163)=0),"●",""))</f>
        <v/>
      </c>
      <c r="K163" s="20" t="str">
        <f aca="false">IF(OR($D163="",$C163="",$C163&lt;=0),"",IF(AND((($B$3-YEAR($D163))*12+(7-MONTH($D163)))&gt;=0,MOD((($B$3-YEAR($D163))*12+(7-MONTH($D163))),$C163)=0),"●",""))</f>
        <v/>
      </c>
      <c r="L163" s="20" t="str">
        <f aca="false">IF(OR($D163="",$C163="",$C163&lt;=0),"",IF(AND((($B$3-YEAR($D163))*12+(8-MONTH($D163)))&gt;=0,MOD((($B$3-YEAR($D163))*12+(8-MONTH($D163))),$C163)=0),"●",""))</f>
        <v/>
      </c>
      <c r="M163" s="20" t="str">
        <f aca="false">IF(OR($D163="",$C163="",$C163&lt;=0),"",IF(AND((($B$3-YEAR($D163))*12+(9-MONTH($D163)))&gt;=0,MOD((($B$3-YEAR($D163))*12+(9-MONTH($D163))),$C163)=0),"●",""))</f>
        <v/>
      </c>
      <c r="N163" s="20" t="str">
        <f aca="false">IF(OR($D163="",$C163="",$C163&lt;=0),"",IF(AND((($B$3-YEAR($D163))*12+(10-MONTH($D163)))&gt;=0,MOD((($B$3-YEAR($D163))*12+(10-MONTH($D163))),$C163)=0),"●",""))</f>
        <v/>
      </c>
      <c r="O163" s="20" t="str">
        <f aca="false">IF(OR($D163="",$C163="",$C163&lt;=0),"",IF(AND((($B$3-YEAR($D163))*12+(11-MONTH($D163)))&gt;=0,MOD((($B$3-YEAR($D163))*12+(11-MONTH($D163))),$C163)=0),"●",""))</f>
        <v/>
      </c>
      <c r="P163" s="20" t="str">
        <f aca="false">IF(OR($D163="",$C163="",$C163&lt;=0),"",IF(AND((($B$3-YEAR($D163))*12+(12-MONTH($D163)))&gt;=0,MOD((($B$3-YEAR($D163))*12+(12-MONTH($D163))),$C163)=0),"●",""))</f>
        <v/>
      </c>
      <c r="Q163" s="20" t="str">
        <f aca="false">IF($A163="","",COUNTIF(E163:P163,"●"))</f>
        <v/>
      </c>
    </row>
    <row r="164" customFormat="false" ht="15" hidden="false" customHeight="false" outlineLevel="0" collapsed="false">
      <c r="A164" s="18" t="str">
        <f aca="false">IF(Wartungsplan!A160="","",Wartungsplan!A160)</f>
        <v/>
      </c>
      <c r="B164" s="18" t="str">
        <f aca="false">IF(Wartungsplan!A160="","",Wartungsplan!B160)</f>
        <v/>
      </c>
      <c r="C164" s="18" t="str">
        <f aca="false">IF(Wartungsplan!A160="","",IF(Wartungsplan!L160="","",Wartungsplan!L160))</f>
        <v/>
      </c>
      <c r="D164" s="19" t="str">
        <f aca="false">IF(Wartungsplan!A160="","",Wartungsplan!S160)</f>
        <v/>
      </c>
      <c r="E164" s="20" t="str">
        <f aca="false">IF(OR($D164="",$C164="",$C164&lt;=0),"",IF(AND((($B$3-YEAR($D164))*12+(1-MONTH($D164)))&gt;=0,MOD((($B$3-YEAR($D164))*12+(1-MONTH($D164))),$C164)=0),"●",""))</f>
        <v/>
      </c>
      <c r="F164" s="20" t="str">
        <f aca="false">IF(OR($D164="",$C164="",$C164&lt;=0),"",IF(AND((($B$3-YEAR($D164))*12+(2-MONTH($D164)))&gt;=0,MOD((($B$3-YEAR($D164))*12+(2-MONTH($D164))),$C164)=0),"●",""))</f>
        <v/>
      </c>
      <c r="G164" s="20" t="str">
        <f aca="false">IF(OR($D164="",$C164="",$C164&lt;=0),"",IF(AND((($B$3-YEAR($D164))*12+(3-MONTH($D164)))&gt;=0,MOD((($B$3-YEAR($D164))*12+(3-MONTH($D164))),$C164)=0),"●",""))</f>
        <v/>
      </c>
      <c r="H164" s="20" t="str">
        <f aca="false">IF(OR($D164="",$C164="",$C164&lt;=0),"",IF(AND((($B$3-YEAR($D164))*12+(4-MONTH($D164)))&gt;=0,MOD((($B$3-YEAR($D164))*12+(4-MONTH($D164))),$C164)=0),"●",""))</f>
        <v/>
      </c>
      <c r="I164" s="20" t="str">
        <f aca="false">IF(OR($D164="",$C164="",$C164&lt;=0),"",IF(AND((($B$3-YEAR($D164))*12+(5-MONTH($D164)))&gt;=0,MOD((($B$3-YEAR($D164))*12+(5-MONTH($D164))),$C164)=0),"●",""))</f>
        <v/>
      </c>
      <c r="J164" s="20" t="str">
        <f aca="false">IF(OR($D164="",$C164="",$C164&lt;=0),"",IF(AND((($B$3-YEAR($D164))*12+(6-MONTH($D164)))&gt;=0,MOD((($B$3-YEAR($D164))*12+(6-MONTH($D164))),$C164)=0),"●",""))</f>
        <v/>
      </c>
      <c r="K164" s="20" t="str">
        <f aca="false">IF(OR($D164="",$C164="",$C164&lt;=0),"",IF(AND((($B$3-YEAR($D164))*12+(7-MONTH($D164)))&gt;=0,MOD((($B$3-YEAR($D164))*12+(7-MONTH($D164))),$C164)=0),"●",""))</f>
        <v/>
      </c>
      <c r="L164" s="20" t="str">
        <f aca="false">IF(OR($D164="",$C164="",$C164&lt;=0),"",IF(AND((($B$3-YEAR($D164))*12+(8-MONTH($D164)))&gt;=0,MOD((($B$3-YEAR($D164))*12+(8-MONTH($D164))),$C164)=0),"●",""))</f>
        <v/>
      </c>
      <c r="M164" s="20" t="str">
        <f aca="false">IF(OR($D164="",$C164="",$C164&lt;=0),"",IF(AND((($B$3-YEAR($D164))*12+(9-MONTH($D164)))&gt;=0,MOD((($B$3-YEAR($D164))*12+(9-MONTH($D164))),$C164)=0),"●",""))</f>
        <v/>
      </c>
      <c r="N164" s="20" t="str">
        <f aca="false">IF(OR($D164="",$C164="",$C164&lt;=0),"",IF(AND((($B$3-YEAR($D164))*12+(10-MONTH($D164)))&gt;=0,MOD((($B$3-YEAR($D164))*12+(10-MONTH($D164))),$C164)=0),"●",""))</f>
        <v/>
      </c>
      <c r="O164" s="20" t="str">
        <f aca="false">IF(OR($D164="",$C164="",$C164&lt;=0),"",IF(AND((($B$3-YEAR($D164))*12+(11-MONTH($D164)))&gt;=0,MOD((($B$3-YEAR($D164))*12+(11-MONTH($D164))),$C164)=0),"●",""))</f>
        <v/>
      </c>
      <c r="P164" s="20" t="str">
        <f aca="false">IF(OR($D164="",$C164="",$C164&lt;=0),"",IF(AND((($B$3-YEAR($D164))*12+(12-MONTH($D164)))&gt;=0,MOD((($B$3-YEAR($D164))*12+(12-MONTH($D164))),$C164)=0),"●",""))</f>
        <v/>
      </c>
      <c r="Q164" s="20" t="str">
        <f aca="false">IF($A164="","",COUNTIF(E164:P164,"●"))</f>
        <v/>
      </c>
    </row>
    <row r="165" customFormat="false" ht="15" hidden="false" customHeight="false" outlineLevel="0" collapsed="false">
      <c r="A165" s="18" t="str">
        <f aca="false">IF(Wartungsplan!A161="","",Wartungsplan!A161)</f>
        <v/>
      </c>
      <c r="B165" s="18" t="str">
        <f aca="false">IF(Wartungsplan!A161="","",Wartungsplan!B161)</f>
        <v/>
      </c>
      <c r="C165" s="18" t="str">
        <f aca="false">IF(Wartungsplan!A161="","",IF(Wartungsplan!L161="","",Wartungsplan!L161))</f>
        <v/>
      </c>
      <c r="D165" s="19" t="str">
        <f aca="false">IF(Wartungsplan!A161="","",Wartungsplan!S161)</f>
        <v/>
      </c>
      <c r="E165" s="20" t="str">
        <f aca="false">IF(OR($D165="",$C165="",$C165&lt;=0),"",IF(AND((($B$3-YEAR($D165))*12+(1-MONTH($D165)))&gt;=0,MOD((($B$3-YEAR($D165))*12+(1-MONTH($D165))),$C165)=0),"●",""))</f>
        <v/>
      </c>
      <c r="F165" s="20" t="str">
        <f aca="false">IF(OR($D165="",$C165="",$C165&lt;=0),"",IF(AND((($B$3-YEAR($D165))*12+(2-MONTH($D165)))&gt;=0,MOD((($B$3-YEAR($D165))*12+(2-MONTH($D165))),$C165)=0),"●",""))</f>
        <v/>
      </c>
      <c r="G165" s="20" t="str">
        <f aca="false">IF(OR($D165="",$C165="",$C165&lt;=0),"",IF(AND((($B$3-YEAR($D165))*12+(3-MONTH($D165)))&gt;=0,MOD((($B$3-YEAR($D165))*12+(3-MONTH($D165))),$C165)=0),"●",""))</f>
        <v/>
      </c>
      <c r="H165" s="20" t="str">
        <f aca="false">IF(OR($D165="",$C165="",$C165&lt;=0),"",IF(AND((($B$3-YEAR($D165))*12+(4-MONTH($D165)))&gt;=0,MOD((($B$3-YEAR($D165))*12+(4-MONTH($D165))),$C165)=0),"●",""))</f>
        <v/>
      </c>
      <c r="I165" s="20" t="str">
        <f aca="false">IF(OR($D165="",$C165="",$C165&lt;=0),"",IF(AND((($B$3-YEAR($D165))*12+(5-MONTH($D165)))&gt;=0,MOD((($B$3-YEAR($D165))*12+(5-MONTH($D165))),$C165)=0),"●",""))</f>
        <v/>
      </c>
      <c r="J165" s="20" t="str">
        <f aca="false">IF(OR($D165="",$C165="",$C165&lt;=0),"",IF(AND((($B$3-YEAR($D165))*12+(6-MONTH($D165)))&gt;=0,MOD((($B$3-YEAR($D165))*12+(6-MONTH($D165))),$C165)=0),"●",""))</f>
        <v/>
      </c>
      <c r="K165" s="20" t="str">
        <f aca="false">IF(OR($D165="",$C165="",$C165&lt;=0),"",IF(AND((($B$3-YEAR($D165))*12+(7-MONTH($D165)))&gt;=0,MOD((($B$3-YEAR($D165))*12+(7-MONTH($D165))),$C165)=0),"●",""))</f>
        <v/>
      </c>
      <c r="L165" s="20" t="str">
        <f aca="false">IF(OR($D165="",$C165="",$C165&lt;=0),"",IF(AND((($B$3-YEAR($D165))*12+(8-MONTH($D165)))&gt;=0,MOD((($B$3-YEAR($D165))*12+(8-MONTH($D165))),$C165)=0),"●",""))</f>
        <v/>
      </c>
      <c r="M165" s="20" t="str">
        <f aca="false">IF(OR($D165="",$C165="",$C165&lt;=0),"",IF(AND((($B$3-YEAR($D165))*12+(9-MONTH($D165)))&gt;=0,MOD((($B$3-YEAR($D165))*12+(9-MONTH($D165))),$C165)=0),"●",""))</f>
        <v/>
      </c>
      <c r="N165" s="20" t="str">
        <f aca="false">IF(OR($D165="",$C165="",$C165&lt;=0),"",IF(AND((($B$3-YEAR($D165))*12+(10-MONTH($D165)))&gt;=0,MOD((($B$3-YEAR($D165))*12+(10-MONTH($D165))),$C165)=0),"●",""))</f>
        <v/>
      </c>
      <c r="O165" s="20" t="str">
        <f aca="false">IF(OR($D165="",$C165="",$C165&lt;=0),"",IF(AND((($B$3-YEAR($D165))*12+(11-MONTH($D165)))&gt;=0,MOD((($B$3-YEAR($D165))*12+(11-MONTH($D165))),$C165)=0),"●",""))</f>
        <v/>
      </c>
      <c r="P165" s="20" t="str">
        <f aca="false">IF(OR($D165="",$C165="",$C165&lt;=0),"",IF(AND((($B$3-YEAR($D165))*12+(12-MONTH($D165)))&gt;=0,MOD((($B$3-YEAR($D165))*12+(12-MONTH($D165))),$C165)=0),"●",""))</f>
        <v/>
      </c>
      <c r="Q165" s="20" t="str">
        <f aca="false">IF($A165="","",COUNTIF(E165:P165,"●"))</f>
        <v/>
      </c>
    </row>
    <row r="166" customFormat="false" ht="15" hidden="false" customHeight="false" outlineLevel="0" collapsed="false">
      <c r="A166" s="18" t="str">
        <f aca="false">IF(Wartungsplan!A162="","",Wartungsplan!A162)</f>
        <v/>
      </c>
      <c r="B166" s="18" t="str">
        <f aca="false">IF(Wartungsplan!A162="","",Wartungsplan!B162)</f>
        <v/>
      </c>
      <c r="C166" s="18" t="str">
        <f aca="false">IF(Wartungsplan!A162="","",IF(Wartungsplan!L162="","",Wartungsplan!L162))</f>
        <v/>
      </c>
      <c r="D166" s="19" t="str">
        <f aca="false">IF(Wartungsplan!A162="","",Wartungsplan!S162)</f>
        <v/>
      </c>
      <c r="E166" s="20" t="str">
        <f aca="false">IF(OR($D166="",$C166="",$C166&lt;=0),"",IF(AND((($B$3-YEAR($D166))*12+(1-MONTH($D166)))&gt;=0,MOD((($B$3-YEAR($D166))*12+(1-MONTH($D166))),$C166)=0),"●",""))</f>
        <v/>
      </c>
      <c r="F166" s="20" t="str">
        <f aca="false">IF(OR($D166="",$C166="",$C166&lt;=0),"",IF(AND((($B$3-YEAR($D166))*12+(2-MONTH($D166)))&gt;=0,MOD((($B$3-YEAR($D166))*12+(2-MONTH($D166))),$C166)=0),"●",""))</f>
        <v/>
      </c>
      <c r="G166" s="20" t="str">
        <f aca="false">IF(OR($D166="",$C166="",$C166&lt;=0),"",IF(AND((($B$3-YEAR($D166))*12+(3-MONTH($D166)))&gt;=0,MOD((($B$3-YEAR($D166))*12+(3-MONTH($D166))),$C166)=0),"●",""))</f>
        <v/>
      </c>
      <c r="H166" s="20" t="str">
        <f aca="false">IF(OR($D166="",$C166="",$C166&lt;=0),"",IF(AND((($B$3-YEAR($D166))*12+(4-MONTH($D166)))&gt;=0,MOD((($B$3-YEAR($D166))*12+(4-MONTH($D166))),$C166)=0),"●",""))</f>
        <v/>
      </c>
      <c r="I166" s="20" t="str">
        <f aca="false">IF(OR($D166="",$C166="",$C166&lt;=0),"",IF(AND((($B$3-YEAR($D166))*12+(5-MONTH($D166)))&gt;=0,MOD((($B$3-YEAR($D166))*12+(5-MONTH($D166))),$C166)=0),"●",""))</f>
        <v/>
      </c>
      <c r="J166" s="20" t="str">
        <f aca="false">IF(OR($D166="",$C166="",$C166&lt;=0),"",IF(AND((($B$3-YEAR($D166))*12+(6-MONTH($D166)))&gt;=0,MOD((($B$3-YEAR($D166))*12+(6-MONTH($D166))),$C166)=0),"●",""))</f>
        <v/>
      </c>
      <c r="K166" s="20" t="str">
        <f aca="false">IF(OR($D166="",$C166="",$C166&lt;=0),"",IF(AND((($B$3-YEAR($D166))*12+(7-MONTH($D166)))&gt;=0,MOD((($B$3-YEAR($D166))*12+(7-MONTH($D166))),$C166)=0),"●",""))</f>
        <v/>
      </c>
      <c r="L166" s="20" t="str">
        <f aca="false">IF(OR($D166="",$C166="",$C166&lt;=0),"",IF(AND((($B$3-YEAR($D166))*12+(8-MONTH($D166)))&gt;=0,MOD((($B$3-YEAR($D166))*12+(8-MONTH($D166))),$C166)=0),"●",""))</f>
        <v/>
      </c>
      <c r="M166" s="20" t="str">
        <f aca="false">IF(OR($D166="",$C166="",$C166&lt;=0),"",IF(AND((($B$3-YEAR($D166))*12+(9-MONTH($D166)))&gt;=0,MOD((($B$3-YEAR($D166))*12+(9-MONTH($D166))),$C166)=0),"●",""))</f>
        <v/>
      </c>
      <c r="N166" s="20" t="str">
        <f aca="false">IF(OR($D166="",$C166="",$C166&lt;=0),"",IF(AND((($B$3-YEAR($D166))*12+(10-MONTH($D166)))&gt;=0,MOD((($B$3-YEAR($D166))*12+(10-MONTH($D166))),$C166)=0),"●",""))</f>
        <v/>
      </c>
      <c r="O166" s="20" t="str">
        <f aca="false">IF(OR($D166="",$C166="",$C166&lt;=0),"",IF(AND((($B$3-YEAR($D166))*12+(11-MONTH($D166)))&gt;=0,MOD((($B$3-YEAR($D166))*12+(11-MONTH($D166))),$C166)=0),"●",""))</f>
        <v/>
      </c>
      <c r="P166" s="20" t="str">
        <f aca="false">IF(OR($D166="",$C166="",$C166&lt;=0),"",IF(AND((($B$3-YEAR($D166))*12+(12-MONTH($D166)))&gt;=0,MOD((($B$3-YEAR($D166))*12+(12-MONTH($D166))),$C166)=0),"●",""))</f>
        <v/>
      </c>
      <c r="Q166" s="20" t="str">
        <f aca="false">IF($A166="","",COUNTIF(E166:P166,"●"))</f>
        <v/>
      </c>
    </row>
    <row r="167" customFormat="false" ht="15" hidden="false" customHeight="false" outlineLevel="0" collapsed="false">
      <c r="A167" s="18" t="str">
        <f aca="false">IF(Wartungsplan!A163="","",Wartungsplan!A163)</f>
        <v/>
      </c>
      <c r="B167" s="18" t="str">
        <f aca="false">IF(Wartungsplan!A163="","",Wartungsplan!B163)</f>
        <v/>
      </c>
      <c r="C167" s="18" t="str">
        <f aca="false">IF(Wartungsplan!A163="","",IF(Wartungsplan!L163="","",Wartungsplan!L163))</f>
        <v/>
      </c>
      <c r="D167" s="19" t="str">
        <f aca="false">IF(Wartungsplan!A163="","",Wartungsplan!S163)</f>
        <v/>
      </c>
      <c r="E167" s="20" t="str">
        <f aca="false">IF(OR($D167="",$C167="",$C167&lt;=0),"",IF(AND((($B$3-YEAR($D167))*12+(1-MONTH($D167)))&gt;=0,MOD((($B$3-YEAR($D167))*12+(1-MONTH($D167))),$C167)=0),"●",""))</f>
        <v/>
      </c>
      <c r="F167" s="20" t="str">
        <f aca="false">IF(OR($D167="",$C167="",$C167&lt;=0),"",IF(AND((($B$3-YEAR($D167))*12+(2-MONTH($D167)))&gt;=0,MOD((($B$3-YEAR($D167))*12+(2-MONTH($D167))),$C167)=0),"●",""))</f>
        <v/>
      </c>
      <c r="G167" s="20" t="str">
        <f aca="false">IF(OR($D167="",$C167="",$C167&lt;=0),"",IF(AND((($B$3-YEAR($D167))*12+(3-MONTH($D167)))&gt;=0,MOD((($B$3-YEAR($D167))*12+(3-MONTH($D167))),$C167)=0),"●",""))</f>
        <v/>
      </c>
      <c r="H167" s="20" t="str">
        <f aca="false">IF(OR($D167="",$C167="",$C167&lt;=0),"",IF(AND((($B$3-YEAR($D167))*12+(4-MONTH($D167)))&gt;=0,MOD((($B$3-YEAR($D167))*12+(4-MONTH($D167))),$C167)=0),"●",""))</f>
        <v/>
      </c>
      <c r="I167" s="20" t="str">
        <f aca="false">IF(OR($D167="",$C167="",$C167&lt;=0),"",IF(AND((($B$3-YEAR($D167))*12+(5-MONTH($D167)))&gt;=0,MOD((($B$3-YEAR($D167))*12+(5-MONTH($D167))),$C167)=0),"●",""))</f>
        <v/>
      </c>
      <c r="J167" s="20" t="str">
        <f aca="false">IF(OR($D167="",$C167="",$C167&lt;=0),"",IF(AND((($B$3-YEAR($D167))*12+(6-MONTH($D167)))&gt;=0,MOD((($B$3-YEAR($D167))*12+(6-MONTH($D167))),$C167)=0),"●",""))</f>
        <v/>
      </c>
      <c r="K167" s="20" t="str">
        <f aca="false">IF(OR($D167="",$C167="",$C167&lt;=0),"",IF(AND((($B$3-YEAR($D167))*12+(7-MONTH($D167)))&gt;=0,MOD((($B$3-YEAR($D167))*12+(7-MONTH($D167))),$C167)=0),"●",""))</f>
        <v/>
      </c>
      <c r="L167" s="20" t="str">
        <f aca="false">IF(OR($D167="",$C167="",$C167&lt;=0),"",IF(AND((($B$3-YEAR($D167))*12+(8-MONTH($D167)))&gt;=0,MOD((($B$3-YEAR($D167))*12+(8-MONTH($D167))),$C167)=0),"●",""))</f>
        <v/>
      </c>
      <c r="M167" s="20" t="str">
        <f aca="false">IF(OR($D167="",$C167="",$C167&lt;=0),"",IF(AND((($B$3-YEAR($D167))*12+(9-MONTH($D167)))&gt;=0,MOD((($B$3-YEAR($D167))*12+(9-MONTH($D167))),$C167)=0),"●",""))</f>
        <v/>
      </c>
      <c r="N167" s="20" t="str">
        <f aca="false">IF(OR($D167="",$C167="",$C167&lt;=0),"",IF(AND((($B$3-YEAR($D167))*12+(10-MONTH($D167)))&gt;=0,MOD((($B$3-YEAR($D167))*12+(10-MONTH($D167))),$C167)=0),"●",""))</f>
        <v/>
      </c>
      <c r="O167" s="20" t="str">
        <f aca="false">IF(OR($D167="",$C167="",$C167&lt;=0),"",IF(AND((($B$3-YEAR($D167))*12+(11-MONTH($D167)))&gt;=0,MOD((($B$3-YEAR($D167))*12+(11-MONTH($D167))),$C167)=0),"●",""))</f>
        <v/>
      </c>
      <c r="P167" s="20" t="str">
        <f aca="false">IF(OR($D167="",$C167="",$C167&lt;=0),"",IF(AND((($B$3-YEAR($D167))*12+(12-MONTH($D167)))&gt;=0,MOD((($B$3-YEAR($D167))*12+(12-MONTH($D167))),$C167)=0),"●",""))</f>
        <v/>
      </c>
      <c r="Q167" s="20" t="str">
        <f aca="false">IF($A167="","",COUNTIF(E167:P167,"●"))</f>
        <v/>
      </c>
    </row>
    <row r="168" customFormat="false" ht="15" hidden="false" customHeight="false" outlineLevel="0" collapsed="false">
      <c r="A168" s="18" t="str">
        <f aca="false">IF(Wartungsplan!A164="","",Wartungsplan!A164)</f>
        <v/>
      </c>
      <c r="B168" s="18" t="str">
        <f aca="false">IF(Wartungsplan!A164="","",Wartungsplan!B164)</f>
        <v/>
      </c>
      <c r="C168" s="18" t="str">
        <f aca="false">IF(Wartungsplan!A164="","",IF(Wartungsplan!L164="","",Wartungsplan!L164))</f>
        <v/>
      </c>
      <c r="D168" s="19" t="str">
        <f aca="false">IF(Wartungsplan!A164="","",Wartungsplan!S164)</f>
        <v/>
      </c>
      <c r="E168" s="20" t="str">
        <f aca="false">IF(OR($D168="",$C168="",$C168&lt;=0),"",IF(AND((($B$3-YEAR($D168))*12+(1-MONTH($D168)))&gt;=0,MOD((($B$3-YEAR($D168))*12+(1-MONTH($D168))),$C168)=0),"●",""))</f>
        <v/>
      </c>
      <c r="F168" s="20" t="str">
        <f aca="false">IF(OR($D168="",$C168="",$C168&lt;=0),"",IF(AND((($B$3-YEAR($D168))*12+(2-MONTH($D168)))&gt;=0,MOD((($B$3-YEAR($D168))*12+(2-MONTH($D168))),$C168)=0),"●",""))</f>
        <v/>
      </c>
      <c r="G168" s="20" t="str">
        <f aca="false">IF(OR($D168="",$C168="",$C168&lt;=0),"",IF(AND((($B$3-YEAR($D168))*12+(3-MONTH($D168)))&gt;=0,MOD((($B$3-YEAR($D168))*12+(3-MONTH($D168))),$C168)=0),"●",""))</f>
        <v/>
      </c>
      <c r="H168" s="20" t="str">
        <f aca="false">IF(OR($D168="",$C168="",$C168&lt;=0),"",IF(AND((($B$3-YEAR($D168))*12+(4-MONTH($D168)))&gt;=0,MOD((($B$3-YEAR($D168))*12+(4-MONTH($D168))),$C168)=0),"●",""))</f>
        <v/>
      </c>
      <c r="I168" s="20" t="str">
        <f aca="false">IF(OR($D168="",$C168="",$C168&lt;=0),"",IF(AND((($B$3-YEAR($D168))*12+(5-MONTH($D168)))&gt;=0,MOD((($B$3-YEAR($D168))*12+(5-MONTH($D168))),$C168)=0),"●",""))</f>
        <v/>
      </c>
      <c r="J168" s="20" t="str">
        <f aca="false">IF(OR($D168="",$C168="",$C168&lt;=0),"",IF(AND((($B$3-YEAR($D168))*12+(6-MONTH($D168)))&gt;=0,MOD((($B$3-YEAR($D168))*12+(6-MONTH($D168))),$C168)=0),"●",""))</f>
        <v/>
      </c>
      <c r="K168" s="20" t="str">
        <f aca="false">IF(OR($D168="",$C168="",$C168&lt;=0),"",IF(AND((($B$3-YEAR($D168))*12+(7-MONTH($D168)))&gt;=0,MOD((($B$3-YEAR($D168))*12+(7-MONTH($D168))),$C168)=0),"●",""))</f>
        <v/>
      </c>
      <c r="L168" s="20" t="str">
        <f aca="false">IF(OR($D168="",$C168="",$C168&lt;=0),"",IF(AND((($B$3-YEAR($D168))*12+(8-MONTH($D168)))&gt;=0,MOD((($B$3-YEAR($D168))*12+(8-MONTH($D168))),$C168)=0),"●",""))</f>
        <v/>
      </c>
      <c r="M168" s="20" t="str">
        <f aca="false">IF(OR($D168="",$C168="",$C168&lt;=0),"",IF(AND((($B$3-YEAR($D168))*12+(9-MONTH($D168)))&gt;=0,MOD((($B$3-YEAR($D168))*12+(9-MONTH($D168))),$C168)=0),"●",""))</f>
        <v/>
      </c>
      <c r="N168" s="20" t="str">
        <f aca="false">IF(OR($D168="",$C168="",$C168&lt;=0),"",IF(AND((($B$3-YEAR($D168))*12+(10-MONTH($D168)))&gt;=0,MOD((($B$3-YEAR($D168))*12+(10-MONTH($D168))),$C168)=0),"●",""))</f>
        <v/>
      </c>
      <c r="O168" s="20" t="str">
        <f aca="false">IF(OR($D168="",$C168="",$C168&lt;=0),"",IF(AND((($B$3-YEAR($D168))*12+(11-MONTH($D168)))&gt;=0,MOD((($B$3-YEAR($D168))*12+(11-MONTH($D168))),$C168)=0),"●",""))</f>
        <v/>
      </c>
      <c r="P168" s="20" t="str">
        <f aca="false">IF(OR($D168="",$C168="",$C168&lt;=0),"",IF(AND((($B$3-YEAR($D168))*12+(12-MONTH($D168)))&gt;=0,MOD((($B$3-YEAR($D168))*12+(12-MONTH($D168))),$C168)=0),"●",""))</f>
        <v/>
      </c>
      <c r="Q168" s="20" t="str">
        <f aca="false">IF($A168="","",COUNTIF(E168:P168,"●"))</f>
        <v/>
      </c>
    </row>
    <row r="169" customFormat="false" ht="15" hidden="false" customHeight="false" outlineLevel="0" collapsed="false">
      <c r="A169" s="18" t="str">
        <f aca="false">IF(Wartungsplan!A165="","",Wartungsplan!A165)</f>
        <v/>
      </c>
      <c r="B169" s="18" t="str">
        <f aca="false">IF(Wartungsplan!A165="","",Wartungsplan!B165)</f>
        <v/>
      </c>
      <c r="C169" s="18" t="str">
        <f aca="false">IF(Wartungsplan!A165="","",IF(Wartungsplan!L165="","",Wartungsplan!L165))</f>
        <v/>
      </c>
      <c r="D169" s="19" t="str">
        <f aca="false">IF(Wartungsplan!A165="","",Wartungsplan!S165)</f>
        <v/>
      </c>
      <c r="E169" s="20" t="str">
        <f aca="false">IF(OR($D169="",$C169="",$C169&lt;=0),"",IF(AND((($B$3-YEAR($D169))*12+(1-MONTH($D169)))&gt;=0,MOD((($B$3-YEAR($D169))*12+(1-MONTH($D169))),$C169)=0),"●",""))</f>
        <v/>
      </c>
      <c r="F169" s="20" t="str">
        <f aca="false">IF(OR($D169="",$C169="",$C169&lt;=0),"",IF(AND((($B$3-YEAR($D169))*12+(2-MONTH($D169)))&gt;=0,MOD((($B$3-YEAR($D169))*12+(2-MONTH($D169))),$C169)=0),"●",""))</f>
        <v/>
      </c>
      <c r="G169" s="20" t="str">
        <f aca="false">IF(OR($D169="",$C169="",$C169&lt;=0),"",IF(AND((($B$3-YEAR($D169))*12+(3-MONTH($D169)))&gt;=0,MOD((($B$3-YEAR($D169))*12+(3-MONTH($D169))),$C169)=0),"●",""))</f>
        <v/>
      </c>
      <c r="H169" s="20" t="str">
        <f aca="false">IF(OR($D169="",$C169="",$C169&lt;=0),"",IF(AND((($B$3-YEAR($D169))*12+(4-MONTH($D169)))&gt;=0,MOD((($B$3-YEAR($D169))*12+(4-MONTH($D169))),$C169)=0),"●",""))</f>
        <v/>
      </c>
      <c r="I169" s="20" t="str">
        <f aca="false">IF(OR($D169="",$C169="",$C169&lt;=0),"",IF(AND((($B$3-YEAR($D169))*12+(5-MONTH($D169)))&gt;=0,MOD((($B$3-YEAR($D169))*12+(5-MONTH($D169))),$C169)=0),"●",""))</f>
        <v/>
      </c>
      <c r="J169" s="20" t="str">
        <f aca="false">IF(OR($D169="",$C169="",$C169&lt;=0),"",IF(AND((($B$3-YEAR($D169))*12+(6-MONTH($D169)))&gt;=0,MOD((($B$3-YEAR($D169))*12+(6-MONTH($D169))),$C169)=0),"●",""))</f>
        <v/>
      </c>
      <c r="K169" s="20" t="str">
        <f aca="false">IF(OR($D169="",$C169="",$C169&lt;=0),"",IF(AND((($B$3-YEAR($D169))*12+(7-MONTH($D169)))&gt;=0,MOD((($B$3-YEAR($D169))*12+(7-MONTH($D169))),$C169)=0),"●",""))</f>
        <v/>
      </c>
      <c r="L169" s="20" t="str">
        <f aca="false">IF(OR($D169="",$C169="",$C169&lt;=0),"",IF(AND((($B$3-YEAR($D169))*12+(8-MONTH($D169)))&gt;=0,MOD((($B$3-YEAR($D169))*12+(8-MONTH($D169))),$C169)=0),"●",""))</f>
        <v/>
      </c>
      <c r="M169" s="20" t="str">
        <f aca="false">IF(OR($D169="",$C169="",$C169&lt;=0),"",IF(AND((($B$3-YEAR($D169))*12+(9-MONTH($D169)))&gt;=0,MOD((($B$3-YEAR($D169))*12+(9-MONTH($D169))),$C169)=0),"●",""))</f>
        <v/>
      </c>
      <c r="N169" s="20" t="str">
        <f aca="false">IF(OR($D169="",$C169="",$C169&lt;=0),"",IF(AND((($B$3-YEAR($D169))*12+(10-MONTH($D169)))&gt;=0,MOD((($B$3-YEAR($D169))*12+(10-MONTH($D169))),$C169)=0),"●",""))</f>
        <v/>
      </c>
      <c r="O169" s="20" t="str">
        <f aca="false">IF(OR($D169="",$C169="",$C169&lt;=0),"",IF(AND((($B$3-YEAR($D169))*12+(11-MONTH($D169)))&gt;=0,MOD((($B$3-YEAR($D169))*12+(11-MONTH($D169))),$C169)=0),"●",""))</f>
        <v/>
      </c>
      <c r="P169" s="20" t="str">
        <f aca="false">IF(OR($D169="",$C169="",$C169&lt;=0),"",IF(AND((($B$3-YEAR($D169))*12+(12-MONTH($D169)))&gt;=0,MOD((($B$3-YEAR($D169))*12+(12-MONTH($D169))),$C169)=0),"●",""))</f>
        <v/>
      </c>
      <c r="Q169" s="20" t="str">
        <f aca="false">IF($A169="","",COUNTIF(E169:P169,"●"))</f>
        <v/>
      </c>
    </row>
    <row r="170" customFormat="false" ht="15" hidden="false" customHeight="false" outlineLevel="0" collapsed="false">
      <c r="A170" s="18" t="str">
        <f aca="false">IF(Wartungsplan!A166="","",Wartungsplan!A166)</f>
        <v/>
      </c>
      <c r="B170" s="18" t="str">
        <f aca="false">IF(Wartungsplan!A166="","",Wartungsplan!B166)</f>
        <v/>
      </c>
      <c r="C170" s="18" t="str">
        <f aca="false">IF(Wartungsplan!A166="","",IF(Wartungsplan!L166="","",Wartungsplan!L166))</f>
        <v/>
      </c>
      <c r="D170" s="19" t="str">
        <f aca="false">IF(Wartungsplan!A166="","",Wartungsplan!S166)</f>
        <v/>
      </c>
      <c r="E170" s="20" t="str">
        <f aca="false">IF(OR($D170="",$C170="",$C170&lt;=0),"",IF(AND((($B$3-YEAR($D170))*12+(1-MONTH($D170)))&gt;=0,MOD((($B$3-YEAR($D170))*12+(1-MONTH($D170))),$C170)=0),"●",""))</f>
        <v/>
      </c>
      <c r="F170" s="20" t="str">
        <f aca="false">IF(OR($D170="",$C170="",$C170&lt;=0),"",IF(AND((($B$3-YEAR($D170))*12+(2-MONTH($D170)))&gt;=0,MOD((($B$3-YEAR($D170))*12+(2-MONTH($D170))),$C170)=0),"●",""))</f>
        <v/>
      </c>
      <c r="G170" s="20" t="str">
        <f aca="false">IF(OR($D170="",$C170="",$C170&lt;=0),"",IF(AND((($B$3-YEAR($D170))*12+(3-MONTH($D170)))&gt;=0,MOD((($B$3-YEAR($D170))*12+(3-MONTH($D170))),$C170)=0),"●",""))</f>
        <v/>
      </c>
      <c r="H170" s="20" t="str">
        <f aca="false">IF(OR($D170="",$C170="",$C170&lt;=0),"",IF(AND((($B$3-YEAR($D170))*12+(4-MONTH($D170)))&gt;=0,MOD((($B$3-YEAR($D170))*12+(4-MONTH($D170))),$C170)=0),"●",""))</f>
        <v/>
      </c>
      <c r="I170" s="20" t="str">
        <f aca="false">IF(OR($D170="",$C170="",$C170&lt;=0),"",IF(AND((($B$3-YEAR($D170))*12+(5-MONTH($D170)))&gt;=0,MOD((($B$3-YEAR($D170))*12+(5-MONTH($D170))),$C170)=0),"●",""))</f>
        <v/>
      </c>
      <c r="J170" s="20" t="str">
        <f aca="false">IF(OR($D170="",$C170="",$C170&lt;=0),"",IF(AND((($B$3-YEAR($D170))*12+(6-MONTH($D170)))&gt;=0,MOD((($B$3-YEAR($D170))*12+(6-MONTH($D170))),$C170)=0),"●",""))</f>
        <v/>
      </c>
      <c r="K170" s="20" t="str">
        <f aca="false">IF(OR($D170="",$C170="",$C170&lt;=0),"",IF(AND((($B$3-YEAR($D170))*12+(7-MONTH($D170)))&gt;=0,MOD((($B$3-YEAR($D170))*12+(7-MONTH($D170))),$C170)=0),"●",""))</f>
        <v/>
      </c>
      <c r="L170" s="20" t="str">
        <f aca="false">IF(OR($D170="",$C170="",$C170&lt;=0),"",IF(AND((($B$3-YEAR($D170))*12+(8-MONTH($D170)))&gt;=0,MOD((($B$3-YEAR($D170))*12+(8-MONTH($D170))),$C170)=0),"●",""))</f>
        <v/>
      </c>
      <c r="M170" s="20" t="str">
        <f aca="false">IF(OR($D170="",$C170="",$C170&lt;=0),"",IF(AND((($B$3-YEAR($D170))*12+(9-MONTH($D170)))&gt;=0,MOD((($B$3-YEAR($D170))*12+(9-MONTH($D170))),$C170)=0),"●",""))</f>
        <v/>
      </c>
      <c r="N170" s="20" t="str">
        <f aca="false">IF(OR($D170="",$C170="",$C170&lt;=0),"",IF(AND((($B$3-YEAR($D170))*12+(10-MONTH($D170)))&gt;=0,MOD((($B$3-YEAR($D170))*12+(10-MONTH($D170))),$C170)=0),"●",""))</f>
        <v/>
      </c>
      <c r="O170" s="20" t="str">
        <f aca="false">IF(OR($D170="",$C170="",$C170&lt;=0),"",IF(AND((($B$3-YEAR($D170))*12+(11-MONTH($D170)))&gt;=0,MOD((($B$3-YEAR($D170))*12+(11-MONTH($D170))),$C170)=0),"●",""))</f>
        <v/>
      </c>
      <c r="P170" s="20" t="str">
        <f aca="false">IF(OR($D170="",$C170="",$C170&lt;=0),"",IF(AND((($B$3-YEAR($D170))*12+(12-MONTH($D170)))&gt;=0,MOD((($B$3-YEAR($D170))*12+(12-MONTH($D170))),$C170)=0),"●",""))</f>
        <v/>
      </c>
      <c r="Q170" s="20" t="str">
        <f aca="false">IF($A170="","",COUNTIF(E170:P170,"●"))</f>
        <v/>
      </c>
    </row>
    <row r="171" customFormat="false" ht="15" hidden="false" customHeight="false" outlineLevel="0" collapsed="false">
      <c r="A171" s="18" t="str">
        <f aca="false">IF(Wartungsplan!A167="","",Wartungsplan!A167)</f>
        <v/>
      </c>
      <c r="B171" s="18" t="str">
        <f aca="false">IF(Wartungsplan!A167="","",Wartungsplan!B167)</f>
        <v/>
      </c>
      <c r="C171" s="18" t="str">
        <f aca="false">IF(Wartungsplan!A167="","",IF(Wartungsplan!L167="","",Wartungsplan!L167))</f>
        <v/>
      </c>
      <c r="D171" s="19" t="str">
        <f aca="false">IF(Wartungsplan!A167="","",Wartungsplan!S167)</f>
        <v/>
      </c>
      <c r="E171" s="20" t="str">
        <f aca="false">IF(OR($D171="",$C171="",$C171&lt;=0),"",IF(AND((($B$3-YEAR($D171))*12+(1-MONTH($D171)))&gt;=0,MOD((($B$3-YEAR($D171))*12+(1-MONTH($D171))),$C171)=0),"●",""))</f>
        <v/>
      </c>
      <c r="F171" s="20" t="str">
        <f aca="false">IF(OR($D171="",$C171="",$C171&lt;=0),"",IF(AND((($B$3-YEAR($D171))*12+(2-MONTH($D171)))&gt;=0,MOD((($B$3-YEAR($D171))*12+(2-MONTH($D171))),$C171)=0),"●",""))</f>
        <v/>
      </c>
      <c r="G171" s="20" t="str">
        <f aca="false">IF(OR($D171="",$C171="",$C171&lt;=0),"",IF(AND((($B$3-YEAR($D171))*12+(3-MONTH($D171)))&gt;=0,MOD((($B$3-YEAR($D171))*12+(3-MONTH($D171))),$C171)=0),"●",""))</f>
        <v/>
      </c>
      <c r="H171" s="20" t="str">
        <f aca="false">IF(OR($D171="",$C171="",$C171&lt;=0),"",IF(AND((($B$3-YEAR($D171))*12+(4-MONTH($D171)))&gt;=0,MOD((($B$3-YEAR($D171))*12+(4-MONTH($D171))),$C171)=0),"●",""))</f>
        <v/>
      </c>
      <c r="I171" s="20" t="str">
        <f aca="false">IF(OR($D171="",$C171="",$C171&lt;=0),"",IF(AND((($B$3-YEAR($D171))*12+(5-MONTH($D171)))&gt;=0,MOD((($B$3-YEAR($D171))*12+(5-MONTH($D171))),$C171)=0),"●",""))</f>
        <v/>
      </c>
      <c r="J171" s="20" t="str">
        <f aca="false">IF(OR($D171="",$C171="",$C171&lt;=0),"",IF(AND((($B$3-YEAR($D171))*12+(6-MONTH($D171)))&gt;=0,MOD((($B$3-YEAR($D171))*12+(6-MONTH($D171))),$C171)=0),"●",""))</f>
        <v/>
      </c>
      <c r="K171" s="20" t="str">
        <f aca="false">IF(OR($D171="",$C171="",$C171&lt;=0),"",IF(AND((($B$3-YEAR($D171))*12+(7-MONTH($D171)))&gt;=0,MOD((($B$3-YEAR($D171))*12+(7-MONTH($D171))),$C171)=0),"●",""))</f>
        <v/>
      </c>
      <c r="L171" s="20" t="str">
        <f aca="false">IF(OR($D171="",$C171="",$C171&lt;=0),"",IF(AND((($B$3-YEAR($D171))*12+(8-MONTH($D171)))&gt;=0,MOD((($B$3-YEAR($D171))*12+(8-MONTH($D171))),$C171)=0),"●",""))</f>
        <v/>
      </c>
      <c r="M171" s="20" t="str">
        <f aca="false">IF(OR($D171="",$C171="",$C171&lt;=0),"",IF(AND((($B$3-YEAR($D171))*12+(9-MONTH($D171)))&gt;=0,MOD((($B$3-YEAR($D171))*12+(9-MONTH($D171))),$C171)=0),"●",""))</f>
        <v/>
      </c>
      <c r="N171" s="20" t="str">
        <f aca="false">IF(OR($D171="",$C171="",$C171&lt;=0),"",IF(AND((($B$3-YEAR($D171))*12+(10-MONTH($D171)))&gt;=0,MOD((($B$3-YEAR($D171))*12+(10-MONTH($D171))),$C171)=0),"●",""))</f>
        <v/>
      </c>
      <c r="O171" s="20" t="str">
        <f aca="false">IF(OR($D171="",$C171="",$C171&lt;=0),"",IF(AND((($B$3-YEAR($D171))*12+(11-MONTH($D171)))&gt;=0,MOD((($B$3-YEAR($D171))*12+(11-MONTH($D171))),$C171)=0),"●",""))</f>
        <v/>
      </c>
      <c r="P171" s="20" t="str">
        <f aca="false">IF(OR($D171="",$C171="",$C171&lt;=0),"",IF(AND((($B$3-YEAR($D171))*12+(12-MONTH($D171)))&gt;=0,MOD((($B$3-YEAR($D171))*12+(12-MONTH($D171))),$C171)=0),"●",""))</f>
        <v/>
      </c>
      <c r="Q171" s="20" t="str">
        <f aca="false">IF($A171="","",COUNTIF(E171:P171,"●"))</f>
        <v/>
      </c>
    </row>
    <row r="172" customFormat="false" ht="15" hidden="false" customHeight="false" outlineLevel="0" collapsed="false">
      <c r="A172" s="18" t="str">
        <f aca="false">IF(Wartungsplan!A168="","",Wartungsplan!A168)</f>
        <v/>
      </c>
      <c r="B172" s="18" t="str">
        <f aca="false">IF(Wartungsplan!A168="","",Wartungsplan!B168)</f>
        <v/>
      </c>
      <c r="C172" s="18" t="str">
        <f aca="false">IF(Wartungsplan!A168="","",IF(Wartungsplan!L168="","",Wartungsplan!L168))</f>
        <v/>
      </c>
      <c r="D172" s="19" t="str">
        <f aca="false">IF(Wartungsplan!A168="","",Wartungsplan!S168)</f>
        <v/>
      </c>
      <c r="E172" s="20" t="str">
        <f aca="false">IF(OR($D172="",$C172="",$C172&lt;=0),"",IF(AND((($B$3-YEAR($D172))*12+(1-MONTH($D172)))&gt;=0,MOD((($B$3-YEAR($D172))*12+(1-MONTH($D172))),$C172)=0),"●",""))</f>
        <v/>
      </c>
      <c r="F172" s="20" t="str">
        <f aca="false">IF(OR($D172="",$C172="",$C172&lt;=0),"",IF(AND((($B$3-YEAR($D172))*12+(2-MONTH($D172)))&gt;=0,MOD((($B$3-YEAR($D172))*12+(2-MONTH($D172))),$C172)=0),"●",""))</f>
        <v/>
      </c>
      <c r="G172" s="20" t="str">
        <f aca="false">IF(OR($D172="",$C172="",$C172&lt;=0),"",IF(AND((($B$3-YEAR($D172))*12+(3-MONTH($D172)))&gt;=0,MOD((($B$3-YEAR($D172))*12+(3-MONTH($D172))),$C172)=0),"●",""))</f>
        <v/>
      </c>
      <c r="H172" s="20" t="str">
        <f aca="false">IF(OR($D172="",$C172="",$C172&lt;=0),"",IF(AND((($B$3-YEAR($D172))*12+(4-MONTH($D172)))&gt;=0,MOD((($B$3-YEAR($D172))*12+(4-MONTH($D172))),$C172)=0),"●",""))</f>
        <v/>
      </c>
      <c r="I172" s="20" t="str">
        <f aca="false">IF(OR($D172="",$C172="",$C172&lt;=0),"",IF(AND((($B$3-YEAR($D172))*12+(5-MONTH($D172)))&gt;=0,MOD((($B$3-YEAR($D172))*12+(5-MONTH($D172))),$C172)=0),"●",""))</f>
        <v/>
      </c>
      <c r="J172" s="20" t="str">
        <f aca="false">IF(OR($D172="",$C172="",$C172&lt;=0),"",IF(AND((($B$3-YEAR($D172))*12+(6-MONTH($D172)))&gt;=0,MOD((($B$3-YEAR($D172))*12+(6-MONTH($D172))),$C172)=0),"●",""))</f>
        <v/>
      </c>
      <c r="K172" s="20" t="str">
        <f aca="false">IF(OR($D172="",$C172="",$C172&lt;=0),"",IF(AND((($B$3-YEAR($D172))*12+(7-MONTH($D172)))&gt;=0,MOD((($B$3-YEAR($D172))*12+(7-MONTH($D172))),$C172)=0),"●",""))</f>
        <v/>
      </c>
      <c r="L172" s="20" t="str">
        <f aca="false">IF(OR($D172="",$C172="",$C172&lt;=0),"",IF(AND((($B$3-YEAR($D172))*12+(8-MONTH($D172)))&gt;=0,MOD((($B$3-YEAR($D172))*12+(8-MONTH($D172))),$C172)=0),"●",""))</f>
        <v/>
      </c>
      <c r="M172" s="20" t="str">
        <f aca="false">IF(OR($D172="",$C172="",$C172&lt;=0),"",IF(AND((($B$3-YEAR($D172))*12+(9-MONTH($D172)))&gt;=0,MOD((($B$3-YEAR($D172))*12+(9-MONTH($D172))),$C172)=0),"●",""))</f>
        <v/>
      </c>
      <c r="N172" s="20" t="str">
        <f aca="false">IF(OR($D172="",$C172="",$C172&lt;=0),"",IF(AND((($B$3-YEAR($D172))*12+(10-MONTH($D172)))&gt;=0,MOD((($B$3-YEAR($D172))*12+(10-MONTH($D172))),$C172)=0),"●",""))</f>
        <v/>
      </c>
      <c r="O172" s="20" t="str">
        <f aca="false">IF(OR($D172="",$C172="",$C172&lt;=0),"",IF(AND((($B$3-YEAR($D172))*12+(11-MONTH($D172)))&gt;=0,MOD((($B$3-YEAR($D172))*12+(11-MONTH($D172))),$C172)=0),"●",""))</f>
        <v/>
      </c>
      <c r="P172" s="20" t="str">
        <f aca="false">IF(OR($D172="",$C172="",$C172&lt;=0),"",IF(AND((($B$3-YEAR($D172))*12+(12-MONTH($D172)))&gt;=0,MOD((($B$3-YEAR($D172))*12+(12-MONTH($D172))),$C172)=0),"●",""))</f>
        <v/>
      </c>
      <c r="Q172" s="20" t="str">
        <f aca="false">IF($A172="","",COUNTIF(E172:P172,"●"))</f>
        <v/>
      </c>
    </row>
    <row r="173" customFormat="false" ht="15" hidden="false" customHeight="false" outlineLevel="0" collapsed="false">
      <c r="A173" s="18" t="str">
        <f aca="false">IF(Wartungsplan!A169="","",Wartungsplan!A169)</f>
        <v/>
      </c>
      <c r="B173" s="18" t="str">
        <f aca="false">IF(Wartungsplan!A169="","",Wartungsplan!B169)</f>
        <v/>
      </c>
      <c r="C173" s="18" t="str">
        <f aca="false">IF(Wartungsplan!A169="","",IF(Wartungsplan!L169="","",Wartungsplan!L169))</f>
        <v/>
      </c>
      <c r="D173" s="19" t="str">
        <f aca="false">IF(Wartungsplan!A169="","",Wartungsplan!S169)</f>
        <v/>
      </c>
      <c r="E173" s="20" t="str">
        <f aca="false">IF(OR($D173="",$C173="",$C173&lt;=0),"",IF(AND((($B$3-YEAR($D173))*12+(1-MONTH($D173)))&gt;=0,MOD((($B$3-YEAR($D173))*12+(1-MONTH($D173))),$C173)=0),"●",""))</f>
        <v/>
      </c>
      <c r="F173" s="20" t="str">
        <f aca="false">IF(OR($D173="",$C173="",$C173&lt;=0),"",IF(AND((($B$3-YEAR($D173))*12+(2-MONTH($D173)))&gt;=0,MOD((($B$3-YEAR($D173))*12+(2-MONTH($D173))),$C173)=0),"●",""))</f>
        <v/>
      </c>
      <c r="G173" s="20" t="str">
        <f aca="false">IF(OR($D173="",$C173="",$C173&lt;=0),"",IF(AND((($B$3-YEAR($D173))*12+(3-MONTH($D173)))&gt;=0,MOD((($B$3-YEAR($D173))*12+(3-MONTH($D173))),$C173)=0),"●",""))</f>
        <v/>
      </c>
      <c r="H173" s="20" t="str">
        <f aca="false">IF(OR($D173="",$C173="",$C173&lt;=0),"",IF(AND((($B$3-YEAR($D173))*12+(4-MONTH($D173)))&gt;=0,MOD((($B$3-YEAR($D173))*12+(4-MONTH($D173))),$C173)=0),"●",""))</f>
        <v/>
      </c>
      <c r="I173" s="20" t="str">
        <f aca="false">IF(OR($D173="",$C173="",$C173&lt;=0),"",IF(AND((($B$3-YEAR($D173))*12+(5-MONTH($D173)))&gt;=0,MOD((($B$3-YEAR($D173))*12+(5-MONTH($D173))),$C173)=0),"●",""))</f>
        <v/>
      </c>
      <c r="J173" s="20" t="str">
        <f aca="false">IF(OR($D173="",$C173="",$C173&lt;=0),"",IF(AND((($B$3-YEAR($D173))*12+(6-MONTH($D173)))&gt;=0,MOD((($B$3-YEAR($D173))*12+(6-MONTH($D173))),$C173)=0),"●",""))</f>
        <v/>
      </c>
      <c r="K173" s="20" t="str">
        <f aca="false">IF(OR($D173="",$C173="",$C173&lt;=0),"",IF(AND((($B$3-YEAR($D173))*12+(7-MONTH($D173)))&gt;=0,MOD((($B$3-YEAR($D173))*12+(7-MONTH($D173))),$C173)=0),"●",""))</f>
        <v/>
      </c>
      <c r="L173" s="20" t="str">
        <f aca="false">IF(OR($D173="",$C173="",$C173&lt;=0),"",IF(AND((($B$3-YEAR($D173))*12+(8-MONTH($D173)))&gt;=0,MOD((($B$3-YEAR($D173))*12+(8-MONTH($D173))),$C173)=0),"●",""))</f>
        <v/>
      </c>
      <c r="M173" s="20" t="str">
        <f aca="false">IF(OR($D173="",$C173="",$C173&lt;=0),"",IF(AND((($B$3-YEAR($D173))*12+(9-MONTH($D173)))&gt;=0,MOD((($B$3-YEAR($D173))*12+(9-MONTH($D173))),$C173)=0),"●",""))</f>
        <v/>
      </c>
      <c r="N173" s="20" t="str">
        <f aca="false">IF(OR($D173="",$C173="",$C173&lt;=0),"",IF(AND((($B$3-YEAR($D173))*12+(10-MONTH($D173)))&gt;=0,MOD((($B$3-YEAR($D173))*12+(10-MONTH($D173))),$C173)=0),"●",""))</f>
        <v/>
      </c>
      <c r="O173" s="20" t="str">
        <f aca="false">IF(OR($D173="",$C173="",$C173&lt;=0),"",IF(AND((($B$3-YEAR($D173))*12+(11-MONTH($D173)))&gt;=0,MOD((($B$3-YEAR($D173))*12+(11-MONTH($D173))),$C173)=0),"●",""))</f>
        <v/>
      </c>
      <c r="P173" s="20" t="str">
        <f aca="false">IF(OR($D173="",$C173="",$C173&lt;=0),"",IF(AND((($B$3-YEAR($D173))*12+(12-MONTH($D173)))&gt;=0,MOD((($B$3-YEAR($D173))*12+(12-MONTH($D173))),$C173)=0),"●",""))</f>
        <v/>
      </c>
      <c r="Q173" s="20" t="str">
        <f aca="false">IF($A173="","",COUNTIF(E173:P173,"●"))</f>
        <v/>
      </c>
    </row>
    <row r="174" customFormat="false" ht="15" hidden="false" customHeight="false" outlineLevel="0" collapsed="false">
      <c r="A174" s="18" t="str">
        <f aca="false">IF(Wartungsplan!A170="","",Wartungsplan!A170)</f>
        <v/>
      </c>
      <c r="B174" s="18" t="str">
        <f aca="false">IF(Wartungsplan!A170="","",Wartungsplan!B170)</f>
        <v/>
      </c>
      <c r="C174" s="18" t="str">
        <f aca="false">IF(Wartungsplan!A170="","",IF(Wartungsplan!L170="","",Wartungsplan!L170))</f>
        <v/>
      </c>
      <c r="D174" s="19" t="str">
        <f aca="false">IF(Wartungsplan!A170="","",Wartungsplan!S170)</f>
        <v/>
      </c>
      <c r="E174" s="20" t="str">
        <f aca="false">IF(OR($D174="",$C174="",$C174&lt;=0),"",IF(AND((($B$3-YEAR($D174))*12+(1-MONTH($D174)))&gt;=0,MOD((($B$3-YEAR($D174))*12+(1-MONTH($D174))),$C174)=0),"●",""))</f>
        <v/>
      </c>
      <c r="F174" s="20" t="str">
        <f aca="false">IF(OR($D174="",$C174="",$C174&lt;=0),"",IF(AND((($B$3-YEAR($D174))*12+(2-MONTH($D174)))&gt;=0,MOD((($B$3-YEAR($D174))*12+(2-MONTH($D174))),$C174)=0),"●",""))</f>
        <v/>
      </c>
      <c r="G174" s="20" t="str">
        <f aca="false">IF(OR($D174="",$C174="",$C174&lt;=0),"",IF(AND((($B$3-YEAR($D174))*12+(3-MONTH($D174)))&gt;=0,MOD((($B$3-YEAR($D174))*12+(3-MONTH($D174))),$C174)=0),"●",""))</f>
        <v/>
      </c>
      <c r="H174" s="20" t="str">
        <f aca="false">IF(OR($D174="",$C174="",$C174&lt;=0),"",IF(AND((($B$3-YEAR($D174))*12+(4-MONTH($D174)))&gt;=0,MOD((($B$3-YEAR($D174))*12+(4-MONTH($D174))),$C174)=0),"●",""))</f>
        <v/>
      </c>
      <c r="I174" s="20" t="str">
        <f aca="false">IF(OR($D174="",$C174="",$C174&lt;=0),"",IF(AND((($B$3-YEAR($D174))*12+(5-MONTH($D174)))&gt;=0,MOD((($B$3-YEAR($D174))*12+(5-MONTH($D174))),$C174)=0),"●",""))</f>
        <v/>
      </c>
      <c r="J174" s="20" t="str">
        <f aca="false">IF(OR($D174="",$C174="",$C174&lt;=0),"",IF(AND((($B$3-YEAR($D174))*12+(6-MONTH($D174)))&gt;=0,MOD((($B$3-YEAR($D174))*12+(6-MONTH($D174))),$C174)=0),"●",""))</f>
        <v/>
      </c>
      <c r="K174" s="20" t="str">
        <f aca="false">IF(OR($D174="",$C174="",$C174&lt;=0),"",IF(AND((($B$3-YEAR($D174))*12+(7-MONTH($D174)))&gt;=0,MOD((($B$3-YEAR($D174))*12+(7-MONTH($D174))),$C174)=0),"●",""))</f>
        <v/>
      </c>
      <c r="L174" s="20" t="str">
        <f aca="false">IF(OR($D174="",$C174="",$C174&lt;=0),"",IF(AND((($B$3-YEAR($D174))*12+(8-MONTH($D174)))&gt;=0,MOD((($B$3-YEAR($D174))*12+(8-MONTH($D174))),$C174)=0),"●",""))</f>
        <v/>
      </c>
      <c r="M174" s="20" t="str">
        <f aca="false">IF(OR($D174="",$C174="",$C174&lt;=0),"",IF(AND((($B$3-YEAR($D174))*12+(9-MONTH($D174)))&gt;=0,MOD((($B$3-YEAR($D174))*12+(9-MONTH($D174))),$C174)=0),"●",""))</f>
        <v/>
      </c>
      <c r="N174" s="20" t="str">
        <f aca="false">IF(OR($D174="",$C174="",$C174&lt;=0),"",IF(AND((($B$3-YEAR($D174))*12+(10-MONTH($D174)))&gt;=0,MOD((($B$3-YEAR($D174))*12+(10-MONTH($D174))),$C174)=0),"●",""))</f>
        <v/>
      </c>
      <c r="O174" s="20" t="str">
        <f aca="false">IF(OR($D174="",$C174="",$C174&lt;=0),"",IF(AND((($B$3-YEAR($D174))*12+(11-MONTH($D174)))&gt;=0,MOD((($B$3-YEAR($D174))*12+(11-MONTH($D174))),$C174)=0),"●",""))</f>
        <v/>
      </c>
      <c r="P174" s="20" t="str">
        <f aca="false">IF(OR($D174="",$C174="",$C174&lt;=0),"",IF(AND((($B$3-YEAR($D174))*12+(12-MONTH($D174)))&gt;=0,MOD((($B$3-YEAR($D174))*12+(12-MONTH($D174))),$C174)=0),"●",""))</f>
        <v/>
      </c>
      <c r="Q174" s="20" t="str">
        <f aca="false">IF($A174="","",COUNTIF(E174:P174,"●"))</f>
        <v/>
      </c>
    </row>
    <row r="175" customFormat="false" ht="15" hidden="false" customHeight="false" outlineLevel="0" collapsed="false">
      <c r="A175" s="18" t="str">
        <f aca="false">IF(Wartungsplan!A171="","",Wartungsplan!A171)</f>
        <v/>
      </c>
      <c r="B175" s="18" t="str">
        <f aca="false">IF(Wartungsplan!A171="","",Wartungsplan!B171)</f>
        <v/>
      </c>
      <c r="C175" s="18" t="str">
        <f aca="false">IF(Wartungsplan!A171="","",IF(Wartungsplan!L171="","",Wartungsplan!L171))</f>
        <v/>
      </c>
      <c r="D175" s="19" t="str">
        <f aca="false">IF(Wartungsplan!A171="","",Wartungsplan!S171)</f>
        <v/>
      </c>
      <c r="E175" s="20" t="str">
        <f aca="false">IF(OR($D175="",$C175="",$C175&lt;=0),"",IF(AND((($B$3-YEAR($D175))*12+(1-MONTH($D175)))&gt;=0,MOD((($B$3-YEAR($D175))*12+(1-MONTH($D175))),$C175)=0),"●",""))</f>
        <v/>
      </c>
      <c r="F175" s="20" t="str">
        <f aca="false">IF(OR($D175="",$C175="",$C175&lt;=0),"",IF(AND((($B$3-YEAR($D175))*12+(2-MONTH($D175)))&gt;=0,MOD((($B$3-YEAR($D175))*12+(2-MONTH($D175))),$C175)=0),"●",""))</f>
        <v/>
      </c>
      <c r="G175" s="20" t="str">
        <f aca="false">IF(OR($D175="",$C175="",$C175&lt;=0),"",IF(AND((($B$3-YEAR($D175))*12+(3-MONTH($D175)))&gt;=0,MOD((($B$3-YEAR($D175))*12+(3-MONTH($D175))),$C175)=0),"●",""))</f>
        <v/>
      </c>
      <c r="H175" s="20" t="str">
        <f aca="false">IF(OR($D175="",$C175="",$C175&lt;=0),"",IF(AND((($B$3-YEAR($D175))*12+(4-MONTH($D175)))&gt;=0,MOD((($B$3-YEAR($D175))*12+(4-MONTH($D175))),$C175)=0),"●",""))</f>
        <v/>
      </c>
      <c r="I175" s="20" t="str">
        <f aca="false">IF(OR($D175="",$C175="",$C175&lt;=0),"",IF(AND((($B$3-YEAR($D175))*12+(5-MONTH($D175)))&gt;=0,MOD((($B$3-YEAR($D175))*12+(5-MONTH($D175))),$C175)=0),"●",""))</f>
        <v/>
      </c>
      <c r="J175" s="20" t="str">
        <f aca="false">IF(OR($D175="",$C175="",$C175&lt;=0),"",IF(AND((($B$3-YEAR($D175))*12+(6-MONTH($D175)))&gt;=0,MOD((($B$3-YEAR($D175))*12+(6-MONTH($D175))),$C175)=0),"●",""))</f>
        <v/>
      </c>
      <c r="K175" s="20" t="str">
        <f aca="false">IF(OR($D175="",$C175="",$C175&lt;=0),"",IF(AND((($B$3-YEAR($D175))*12+(7-MONTH($D175)))&gt;=0,MOD((($B$3-YEAR($D175))*12+(7-MONTH($D175))),$C175)=0),"●",""))</f>
        <v/>
      </c>
      <c r="L175" s="20" t="str">
        <f aca="false">IF(OR($D175="",$C175="",$C175&lt;=0),"",IF(AND((($B$3-YEAR($D175))*12+(8-MONTH($D175)))&gt;=0,MOD((($B$3-YEAR($D175))*12+(8-MONTH($D175))),$C175)=0),"●",""))</f>
        <v/>
      </c>
      <c r="M175" s="20" t="str">
        <f aca="false">IF(OR($D175="",$C175="",$C175&lt;=0),"",IF(AND((($B$3-YEAR($D175))*12+(9-MONTH($D175)))&gt;=0,MOD((($B$3-YEAR($D175))*12+(9-MONTH($D175))),$C175)=0),"●",""))</f>
        <v/>
      </c>
      <c r="N175" s="20" t="str">
        <f aca="false">IF(OR($D175="",$C175="",$C175&lt;=0),"",IF(AND((($B$3-YEAR($D175))*12+(10-MONTH($D175)))&gt;=0,MOD((($B$3-YEAR($D175))*12+(10-MONTH($D175))),$C175)=0),"●",""))</f>
        <v/>
      </c>
      <c r="O175" s="20" t="str">
        <f aca="false">IF(OR($D175="",$C175="",$C175&lt;=0),"",IF(AND((($B$3-YEAR($D175))*12+(11-MONTH($D175)))&gt;=0,MOD((($B$3-YEAR($D175))*12+(11-MONTH($D175))),$C175)=0),"●",""))</f>
        <v/>
      </c>
      <c r="P175" s="20" t="str">
        <f aca="false">IF(OR($D175="",$C175="",$C175&lt;=0),"",IF(AND((($B$3-YEAR($D175))*12+(12-MONTH($D175)))&gt;=0,MOD((($B$3-YEAR($D175))*12+(12-MONTH($D175))),$C175)=0),"●",""))</f>
        <v/>
      </c>
      <c r="Q175" s="20" t="str">
        <f aca="false">IF($A175="","",COUNTIF(E175:P175,"●"))</f>
        <v/>
      </c>
    </row>
    <row r="176" customFormat="false" ht="15" hidden="false" customHeight="false" outlineLevel="0" collapsed="false">
      <c r="A176" s="18" t="str">
        <f aca="false">IF(Wartungsplan!A172="","",Wartungsplan!A172)</f>
        <v/>
      </c>
      <c r="B176" s="18" t="str">
        <f aca="false">IF(Wartungsplan!A172="","",Wartungsplan!B172)</f>
        <v/>
      </c>
      <c r="C176" s="18" t="str">
        <f aca="false">IF(Wartungsplan!A172="","",IF(Wartungsplan!L172="","",Wartungsplan!L172))</f>
        <v/>
      </c>
      <c r="D176" s="19" t="str">
        <f aca="false">IF(Wartungsplan!A172="","",Wartungsplan!S172)</f>
        <v/>
      </c>
      <c r="E176" s="20" t="str">
        <f aca="false">IF(OR($D176="",$C176="",$C176&lt;=0),"",IF(AND((($B$3-YEAR($D176))*12+(1-MONTH($D176)))&gt;=0,MOD((($B$3-YEAR($D176))*12+(1-MONTH($D176))),$C176)=0),"●",""))</f>
        <v/>
      </c>
      <c r="F176" s="20" t="str">
        <f aca="false">IF(OR($D176="",$C176="",$C176&lt;=0),"",IF(AND((($B$3-YEAR($D176))*12+(2-MONTH($D176)))&gt;=0,MOD((($B$3-YEAR($D176))*12+(2-MONTH($D176))),$C176)=0),"●",""))</f>
        <v/>
      </c>
      <c r="G176" s="20" t="str">
        <f aca="false">IF(OR($D176="",$C176="",$C176&lt;=0),"",IF(AND((($B$3-YEAR($D176))*12+(3-MONTH($D176)))&gt;=0,MOD((($B$3-YEAR($D176))*12+(3-MONTH($D176))),$C176)=0),"●",""))</f>
        <v/>
      </c>
      <c r="H176" s="20" t="str">
        <f aca="false">IF(OR($D176="",$C176="",$C176&lt;=0),"",IF(AND((($B$3-YEAR($D176))*12+(4-MONTH($D176)))&gt;=0,MOD((($B$3-YEAR($D176))*12+(4-MONTH($D176))),$C176)=0),"●",""))</f>
        <v/>
      </c>
      <c r="I176" s="20" t="str">
        <f aca="false">IF(OR($D176="",$C176="",$C176&lt;=0),"",IF(AND((($B$3-YEAR($D176))*12+(5-MONTH($D176)))&gt;=0,MOD((($B$3-YEAR($D176))*12+(5-MONTH($D176))),$C176)=0),"●",""))</f>
        <v/>
      </c>
      <c r="J176" s="20" t="str">
        <f aca="false">IF(OR($D176="",$C176="",$C176&lt;=0),"",IF(AND((($B$3-YEAR($D176))*12+(6-MONTH($D176)))&gt;=0,MOD((($B$3-YEAR($D176))*12+(6-MONTH($D176))),$C176)=0),"●",""))</f>
        <v/>
      </c>
      <c r="K176" s="20" t="str">
        <f aca="false">IF(OR($D176="",$C176="",$C176&lt;=0),"",IF(AND((($B$3-YEAR($D176))*12+(7-MONTH($D176)))&gt;=0,MOD((($B$3-YEAR($D176))*12+(7-MONTH($D176))),$C176)=0),"●",""))</f>
        <v/>
      </c>
      <c r="L176" s="20" t="str">
        <f aca="false">IF(OR($D176="",$C176="",$C176&lt;=0),"",IF(AND((($B$3-YEAR($D176))*12+(8-MONTH($D176)))&gt;=0,MOD((($B$3-YEAR($D176))*12+(8-MONTH($D176))),$C176)=0),"●",""))</f>
        <v/>
      </c>
      <c r="M176" s="20" t="str">
        <f aca="false">IF(OR($D176="",$C176="",$C176&lt;=0),"",IF(AND((($B$3-YEAR($D176))*12+(9-MONTH($D176)))&gt;=0,MOD((($B$3-YEAR($D176))*12+(9-MONTH($D176))),$C176)=0),"●",""))</f>
        <v/>
      </c>
      <c r="N176" s="20" t="str">
        <f aca="false">IF(OR($D176="",$C176="",$C176&lt;=0),"",IF(AND((($B$3-YEAR($D176))*12+(10-MONTH($D176)))&gt;=0,MOD((($B$3-YEAR($D176))*12+(10-MONTH($D176))),$C176)=0),"●",""))</f>
        <v/>
      </c>
      <c r="O176" s="20" t="str">
        <f aca="false">IF(OR($D176="",$C176="",$C176&lt;=0),"",IF(AND((($B$3-YEAR($D176))*12+(11-MONTH($D176)))&gt;=0,MOD((($B$3-YEAR($D176))*12+(11-MONTH($D176))),$C176)=0),"●",""))</f>
        <v/>
      </c>
      <c r="P176" s="20" t="str">
        <f aca="false">IF(OR($D176="",$C176="",$C176&lt;=0),"",IF(AND((($B$3-YEAR($D176))*12+(12-MONTH($D176)))&gt;=0,MOD((($B$3-YEAR($D176))*12+(12-MONTH($D176))),$C176)=0),"●",""))</f>
        <v/>
      </c>
      <c r="Q176" s="20" t="str">
        <f aca="false">IF($A176="","",COUNTIF(E176:P176,"●"))</f>
        <v/>
      </c>
    </row>
    <row r="177" customFormat="false" ht="15" hidden="false" customHeight="false" outlineLevel="0" collapsed="false">
      <c r="A177" s="18" t="str">
        <f aca="false">IF(Wartungsplan!A173="","",Wartungsplan!A173)</f>
        <v/>
      </c>
      <c r="B177" s="18" t="str">
        <f aca="false">IF(Wartungsplan!A173="","",Wartungsplan!B173)</f>
        <v/>
      </c>
      <c r="C177" s="18" t="str">
        <f aca="false">IF(Wartungsplan!A173="","",IF(Wartungsplan!L173="","",Wartungsplan!L173))</f>
        <v/>
      </c>
      <c r="D177" s="19" t="str">
        <f aca="false">IF(Wartungsplan!A173="","",Wartungsplan!S173)</f>
        <v/>
      </c>
      <c r="E177" s="20" t="str">
        <f aca="false">IF(OR($D177="",$C177="",$C177&lt;=0),"",IF(AND((($B$3-YEAR($D177))*12+(1-MONTH($D177)))&gt;=0,MOD((($B$3-YEAR($D177))*12+(1-MONTH($D177))),$C177)=0),"●",""))</f>
        <v/>
      </c>
      <c r="F177" s="20" t="str">
        <f aca="false">IF(OR($D177="",$C177="",$C177&lt;=0),"",IF(AND((($B$3-YEAR($D177))*12+(2-MONTH($D177)))&gt;=0,MOD((($B$3-YEAR($D177))*12+(2-MONTH($D177))),$C177)=0),"●",""))</f>
        <v/>
      </c>
      <c r="G177" s="20" t="str">
        <f aca="false">IF(OR($D177="",$C177="",$C177&lt;=0),"",IF(AND((($B$3-YEAR($D177))*12+(3-MONTH($D177)))&gt;=0,MOD((($B$3-YEAR($D177))*12+(3-MONTH($D177))),$C177)=0),"●",""))</f>
        <v/>
      </c>
      <c r="H177" s="20" t="str">
        <f aca="false">IF(OR($D177="",$C177="",$C177&lt;=0),"",IF(AND((($B$3-YEAR($D177))*12+(4-MONTH($D177)))&gt;=0,MOD((($B$3-YEAR($D177))*12+(4-MONTH($D177))),$C177)=0),"●",""))</f>
        <v/>
      </c>
      <c r="I177" s="20" t="str">
        <f aca="false">IF(OR($D177="",$C177="",$C177&lt;=0),"",IF(AND((($B$3-YEAR($D177))*12+(5-MONTH($D177)))&gt;=0,MOD((($B$3-YEAR($D177))*12+(5-MONTH($D177))),$C177)=0),"●",""))</f>
        <v/>
      </c>
      <c r="J177" s="20" t="str">
        <f aca="false">IF(OR($D177="",$C177="",$C177&lt;=0),"",IF(AND((($B$3-YEAR($D177))*12+(6-MONTH($D177)))&gt;=0,MOD((($B$3-YEAR($D177))*12+(6-MONTH($D177))),$C177)=0),"●",""))</f>
        <v/>
      </c>
      <c r="K177" s="20" t="str">
        <f aca="false">IF(OR($D177="",$C177="",$C177&lt;=0),"",IF(AND((($B$3-YEAR($D177))*12+(7-MONTH($D177)))&gt;=0,MOD((($B$3-YEAR($D177))*12+(7-MONTH($D177))),$C177)=0),"●",""))</f>
        <v/>
      </c>
      <c r="L177" s="20" t="str">
        <f aca="false">IF(OR($D177="",$C177="",$C177&lt;=0),"",IF(AND((($B$3-YEAR($D177))*12+(8-MONTH($D177)))&gt;=0,MOD((($B$3-YEAR($D177))*12+(8-MONTH($D177))),$C177)=0),"●",""))</f>
        <v/>
      </c>
      <c r="M177" s="20" t="str">
        <f aca="false">IF(OR($D177="",$C177="",$C177&lt;=0),"",IF(AND((($B$3-YEAR($D177))*12+(9-MONTH($D177)))&gt;=0,MOD((($B$3-YEAR($D177))*12+(9-MONTH($D177))),$C177)=0),"●",""))</f>
        <v/>
      </c>
      <c r="N177" s="20" t="str">
        <f aca="false">IF(OR($D177="",$C177="",$C177&lt;=0),"",IF(AND((($B$3-YEAR($D177))*12+(10-MONTH($D177)))&gt;=0,MOD((($B$3-YEAR($D177))*12+(10-MONTH($D177))),$C177)=0),"●",""))</f>
        <v/>
      </c>
      <c r="O177" s="20" t="str">
        <f aca="false">IF(OR($D177="",$C177="",$C177&lt;=0),"",IF(AND((($B$3-YEAR($D177))*12+(11-MONTH($D177)))&gt;=0,MOD((($B$3-YEAR($D177))*12+(11-MONTH($D177))),$C177)=0),"●",""))</f>
        <v/>
      </c>
      <c r="P177" s="20" t="str">
        <f aca="false">IF(OR($D177="",$C177="",$C177&lt;=0),"",IF(AND((($B$3-YEAR($D177))*12+(12-MONTH($D177)))&gt;=0,MOD((($B$3-YEAR($D177))*12+(12-MONTH($D177))),$C177)=0),"●",""))</f>
        <v/>
      </c>
      <c r="Q177" s="20" t="str">
        <f aca="false">IF($A177="","",COUNTIF(E177:P177,"●"))</f>
        <v/>
      </c>
    </row>
    <row r="178" customFormat="false" ht="15" hidden="false" customHeight="false" outlineLevel="0" collapsed="false">
      <c r="A178" s="18" t="str">
        <f aca="false">IF(Wartungsplan!A174="","",Wartungsplan!A174)</f>
        <v/>
      </c>
      <c r="B178" s="18" t="str">
        <f aca="false">IF(Wartungsplan!A174="","",Wartungsplan!B174)</f>
        <v/>
      </c>
      <c r="C178" s="18" t="str">
        <f aca="false">IF(Wartungsplan!A174="","",IF(Wartungsplan!L174="","",Wartungsplan!L174))</f>
        <v/>
      </c>
      <c r="D178" s="19" t="str">
        <f aca="false">IF(Wartungsplan!A174="","",Wartungsplan!S174)</f>
        <v/>
      </c>
      <c r="E178" s="20" t="str">
        <f aca="false">IF(OR($D178="",$C178="",$C178&lt;=0),"",IF(AND((($B$3-YEAR($D178))*12+(1-MONTH($D178)))&gt;=0,MOD((($B$3-YEAR($D178))*12+(1-MONTH($D178))),$C178)=0),"●",""))</f>
        <v/>
      </c>
      <c r="F178" s="20" t="str">
        <f aca="false">IF(OR($D178="",$C178="",$C178&lt;=0),"",IF(AND((($B$3-YEAR($D178))*12+(2-MONTH($D178)))&gt;=0,MOD((($B$3-YEAR($D178))*12+(2-MONTH($D178))),$C178)=0),"●",""))</f>
        <v/>
      </c>
      <c r="G178" s="20" t="str">
        <f aca="false">IF(OR($D178="",$C178="",$C178&lt;=0),"",IF(AND((($B$3-YEAR($D178))*12+(3-MONTH($D178)))&gt;=0,MOD((($B$3-YEAR($D178))*12+(3-MONTH($D178))),$C178)=0),"●",""))</f>
        <v/>
      </c>
      <c r="H178" s="20" t="str">
        <f aca="false">IF(OR($D178="",$C178="",$C178&lt;=0),"",IF(AND((($B$3-YEAR($D178))*12+(4-MONTH($D178)))&gt;=0,MOD((($B$3-YEAR($D178))*12+(4-MONTH($D178))),$C178)=0),"●",""))</f>
        <v/>
      </c>
      <c r="I178" s="20" t="str">
        <f aca="false">IF(OR($D178="",$C178="",$C178&lt;=0),"",IF(AND((($B$3-YEAR($D178))*12+(5-MONTH($D178)))&gt;=0,MOD((($B$3-YEAR($D178))*12+(5-MONTH($D178))),$C178)=0),"●",""))</f>
        <v/>
      </c>
      <c r="J178" s="20" t="str">
        <f aca="false">IF(OR($D178="",$C178="",$C178&lt;=0),"",IF(AND((($B$3-YEAR($D178))*12+(6-MONTH($D178)))&gt;=0,MOD((($B$3-YEAR($D178))*12+(6-MONTH($D178))),$C178)=0),"●",""))</f>
        <v/>
      </c>
      <c r="K178" s="20" t="str">
        <f aca="false">IF(OR($D178="",$C178="",$C178&lt;=0),"",IF(AND((($B$3-YEAR($D178))*12+(7-MONTH($D178)))&gt;=0,MOD((($B$3-YEAR($D178))*12+(7-MONTH($D178))),$C178)=0),"●",""))</f>
        <v/>
      </c>
      <c r="L178" s="20" t="str">
        <f aca="false">IF(OR($D178="",$C178="",$C178&lt;=0),"",IF(AND((($B$3-YEAR($D178))*12+(8-MONTH($D178)))&gt;=0,MOD((($B$3-YEAR($D178))*12+(8-MONTH($D178))),$C178)=0),"●",""))</f>
        <v/>
      </c>
      <c r="M178" s="20" t="str">
        <f aca="false">IF(OR($D178="",$C178="",$C178&lt;=0),"",IF(AND((($B$3-YEAR($D178))*12+(9-MONTH($D178)))&gt;=0,MOD((($B$3-YEAR($D178))*12+(9-MONTH($D178))),$C178)=0),"●",""))</f>
        <v/>
      </c>
      <c r="N178" s="20" t="str">
        <f aca="false">IF(OR($D178="",$C178="",$C178&lt;=0),"",IF(AND((($B$3-YEAR($D178))*12+(10-MONTH($D178)))&gt;=0,MOD((($B$3-YEAR($D178))*12+(10-MONTH($D178))),$C178)=0),"●",""))</f>
        <v/>
      </c>
      <c r="O178" s="20" t="str">
        <f aca="false">IF(OR($D178="",$C178="",$C178&lt;=0),"",IF(AND((($B$3-YEAR($D178))*12+(11-MONTH($D178)))&gt;=0,MOD((($B$3-YEAR($D178))*12+(11-MONTH($D178))),$C178)=0),"●",""))</f>
        <v/>
      </c>
      <c r="P178" s="20" t="str">
        <f aca="false">IF(OR($D178="",$C178="",$C178&lt;=0),"",IF(AND((($B$3-YEAR($D178))*12+(12-MONTH($D178)))&gt;=0,MOD((($B$3-YEAR($D178))*12+(12-MONTH($D178))),$C178)=0),"●",""))</f>
        <v/>
      </c>
      <c r="Q178" s="20" t="str">
        <f aca="false">IF($A178="","",COUNTIF(E178:P178,"●"))</f>
        <v/>
      </c>
    </row>
    <row r="179" customFormat="false" ht="15" hidden="false" customHeight="false" outlineLevel="0" collapsed="false">
      <c r="A179" s="18" t="str">
        <f aca="false">IF(Wartungsplan!A175="","",Wartungsplan!A175)</f>
        <v/>
      </c>
      <c r="B179" s="18" t="str">
        <f aca="false">IF(Wartungsplan!A175="","",Wartungsplan!B175)</f>
        <v/>
      </c>
      <c r="C179" s="18" t="str">
        <f aca="false">IF(Wartungsplan!A175="","",IF(Wartungsplan!L175="","",Wartungsplan!L175))</f>
        <v/>
      </c>
      <c r="D179" s="19" t="str">
        <f aca="false">IF(Wartungsplan!A175="","",Wartungsplan!S175)</f>
        <v/>
      </c>
      <c r="E179" s="20" t="str">
        <f aca="false">IF(OR($D179="",$C179="",$C179&lt;=0),"",IF(AND((($B$3-YEAR($D179))*12+(1-MONTH($D179)))&gt;=0,MOD((($B$3-YEAR($D179))*12+(1-MONTH($D179))),$C179)=0),"●",""))</f>
        <v/>
      </c>
      <c r="F179" s="20" t="str">
        <f aca="false">IF(OR($D179="",$C179="",$C179&lt;=0),"",IF(AND((($B$3-YEAR($D179))*12+(2-MONTH($D179)))&gt;=0,MOD((($B$3-YEAR($D179))*12+(2-MONTH($D179))),$C179)=0),"●",""))</f>
        <v/>
      </c>
      <c r="G179" s="20" t="str">
        <f aca="false">IF(OR($D179="",$C179="",$C179&lt;=0),"",IF(AND((($B$3-YEAR($D179))*12+(3-MONTH($D179)))&gt;=0,MOD((($B$3-YEAR($D179))*12+(3-MONTH($D179))),$C179)=0),"●",""))</f>
        <v/>
      </c>
      <c r="H179" s="20" t="str">
        <f aca="false">IF(OR($D179="",$C179="",$C179&lt;=0),"",IF(AND((($B$3-YEAR($D179))*12+(4-MONTH($D179)))&gt;=0,MOD((($B$3-YEAR($D179))*12+(4-MONTH($D179))),$C179)=0),"●",""))</f>
        <v/>
      </c>
      <c r="I179" s="20" t="str">
        <f aca="false">IF(OR($D179="",$C179="",$C179&lt;=0),"",IF(AND((($B$3-YEAR($D179))*12+(5-MONTH($D179)))&gt;=0,MOD((($B$3-YEAR($D179))*12+(5-MONTH($D179))),$C179)=0),"●",""))</f>
        <v/>
      </c>
      <c r="J179" s="20" t="str">
        <f aca="false">IF(OR($D179="",$C179="",$C179&lt;=0),"",IF(AND((($B$3-YEAR($D179))*12+(6-MONTH($D179)))&gt;=0,MOD((($B$3-YEAR($D179))*12+(6-MONTH($D179))),$C179)=0),"●",""))</f>
        <v/>
      </c>
      <c r="K179" s="20" t="str">
        <f aca="false">IF(OR($D179="",$C179="",$C179&lt;=0),"",IF(AND((($B$3-YEAR($D179))*12+(7-MONTH($D179)))&gt;=0,MOD((($B$3-YEAR($D179))*12+(7-MONTH($D179))),$C179)=0),"●",""))</f>
        <v/>
      </c>
      <c r="L179" s="20" t="str">
        <f aca="false">IF(OR($D179="",$C179="",$C179&lt;=0),"",IF(AND((($B$3-YEAR($D179))*12+(8-MONTH($D179)))&gt;=0,MOD((($B$3-YEAR($D179))*12+(8-MONTH($D179))),$C179)=0),"●",""))</f>
        <v/>
      </c>
      <c r="M179" s="20" t="str">
        <f aca="false">IF(OR($D179="",$C179="",$C179&lt;=0),"",IF(AND((($B$3-YEAR($D179))*12+(9-MONTH($D179)))&gt;=0,MOD((($B$3-YEAR($D179))*12+(9-MONTH($D179))),$C179)=0),"●",""))</f>
        <v/>
      </c>
      <c r="N179" s="20" t="str">
        <f aca="false">IF(OR($D179="",$C179="",$C179&lt;=0),"",IF(AND((($B$3-YEAR($D179))*12+(10-MONTH($D179)))&gt;=0,MOD((($B$3-YEAR($D179))*12+(10-MONTH($D179))),$C179)=0),"●",""))</f>
        <v/>
      </c>
      <c r="O179" s="20" t="str">
        <f aca="false">IF(OR($D179="",$C179="",$C179&lt;=0),"",IF(AND((($B$3-YEAR($D179))*12+(11-MONTH($D179)))&gt;=0,MOD((($B$3-YEAR($D179))*12+(11-MONTH($D179))),$C179)=0),"●",""))</f>
        <v/>
      </c>
      <c r="P179" s="20" t="str">
        <f aca="false">IF(OR($D179="",$C179="",$C179&lt;=0),"",IF(AND((($B$3-YEAR($D179))*12+(12-MONTH($D179)))&gt;=0,MOD((($B$3-YEAR($D179))*12+(12-MONTH($D179))),$C179)=0),"●",""))</f>
        <v/>
      </c>
      <c r="Q179" s="20" t="str">
        <f aca="false">IF($A179="","",COUNTIF(E179:P179,"●"))</f>
        <v/>
      </c>
    </row>
    <row r="180" customFormat="false" ht="15" hidden="false" customHeight="false" outlineLevel="0" collapsed="false">
      <c r="A180" s="18" t="str">
        <f aca="false">IF(Wartungsplan!A176="","",Wartungsplan!A176)</f>
        <v/>
      </c>
      <c r="B180" s="18" t="str">
        <f aca="false">IF(Wartungsplan!A176="","",Wartungsplan!B176)</f>
        <v/>
      </c>
      <c r="C180" s="18" t="str">
        <f aca="false">IF(Wartungsplan!A176="","",IF(Wartungsplan!L176="","",Wartungsplan!L176))</f>
        <v/>
      </c>
      <c r="D180" s="19" t="str">
        <f aca="false">IF(Wartungsplan!A176="","",Wartungsplan!S176)</f>
        <v/>
      </c>
      <c r="E180" s="20" t="str">
        <f aca="false">IF(OR($D180="",$C180="",$C180&lt;=0),"",IF(AND((($B$3-YEAR($D180))*12+(1-MONTH($D180)))&gt;=0,MOD((($B$3-YEAR($D180))*12+(1-MONTH($D180))),$C180)=0),"●",""))</f>
        <v/>
      </c>
      <c r="F180" s="20" t="str">
        <f aca="false">IF(OR($D180="",$C180="",$C180&lt;=0),"",IF(AND((($B$3-YEAR($D180))*12+(2-MONTH($D180)))&gt;=0,MOD((($B$3-YEAR($D180))*12+(2-MONTH($D180))),$C180)=0),"●",""))</f>
        <v/>
      </c>
      <c r="G180" s="20" t="str">
        <f aca="false">IF(OR($D180="",$C180="",$C180&lt;=0),"",IF(AND((($B$3-YEAR($D180))*12+(3-MONTH($D180)))&gt;=0,MOD((($B$3-YEAR($D180))*12+(3-MONTH($D180))),$C180)=0),"●",""))</f>
        <v/>
      </c>
      <c r="H180" s="20" t="str">
        <f aca="false">IF(OR($D180="",$C180="",$C180&lt;=0),"",IF(AND((($B$3-YEAR($D180))*12+(4-MONTH($D180)))&gt;=0,MOD((($B$3-YEAR($D180))*12+(4-MONTH($D180))),$C180)=0),"●",""))</f>
        <v/>
      </c>
      <c r="I180" s="20" t="str">
        <f aca="false">IF(OR($D180="",$C180="",$C180&lt;=0),"",IF(AND((($B$3-YEAR($D180))*12+(5-MONTH($D180)))&gt;=0,MOD((($B$3-YEAR($D180))*12+(5-MONTH($D180))),$C180)=0),"●",""))</f>
        <v/>
      </c>
      <c r="J180" s="20" t="str">
        <f aca="false">IF(OR($D180="",$C180="",$C180&lt;=0),"",IF(AND((($B$3-YEAR($D180))*12+(6-MONTH($D180)))&gt;=0,MOD((($B$3-YEAR($D180))*12+(6-MONTH($D180))),$C180)=0),"●",""))</f>
        <v/>
      </c>
      <c r="K180" s="20" t="str">
        <f aca="false">IF(OR($D180="",$C180="",$C180&lt;=0),"",IF(AND((($B$3-YEAR($D180))*12+(7-MONTH($D180)))&gt;=0,MOD((($B$3-YEAR($D180))*12+(7-MONTH($D180))),$C180)=0),"●",""))</f>
        <v/>
      </c>
      <c r="L180" s="20" t="str">
        <f aca="false">IF(OR($D180="",$C180="",$C180&lt;=0),"",IF(AND((($B$3-YEAR($D180))*12+(8-MONTH($D180)))&gt;=0,MOD((($B$3-YEAR($D180))*12+(8-MONTH($D180))),$C180)=0),"●",""))</f>
        <v/>
      </c>
      <c r="M180" s="20" t="str">
        <f aca="false">IF(OR($D180="",$C180="",$C180&lt;=0),"",IF(AND((($B$3-YEAR($D180))*12+(9-MONTH($D180)))&gt;=0,MOD((($B$3-YEAR($D180))*12+(9-MONTH($D180))),$C180)=0),"●",""))</f>
        <v/>
      </c>
      <c r="N180" s="20" t="str">
        <f aca="false">IF(OR($D180="",$C180="",$C180&lt;=0),"",IF(AND((($B$3-YEAR($D180))*12+(10-MONTH($D180)))&gt;=0,MOD((($B$3-YEAR($D180))*12+(10-MONTH($D180))),$C180)=0),"●",""))</f>
        <v/>
      </c>
      <c r="O180" s="20" t="str">
        <f aca="false">IF(OR($D180="",$C180="",$C180&lt;=0),"",IF(AND((($B$3-YEAR($D180))*12+(11-MONTH($D180)))&gt;=0,MOD((($B$3-YEAR($D180))*12+(11-MONTH($D180))),$C180)=0),"●",""))</f>
        <v/>
      </c>
      <c r="P180" s="20" t="str">
        <f aca="false">IF(OR($D180="",$C180="",$C180&lt;=0),"",IF(AND((($B$3-YEAR($D180))*12+(12-MONTH($D180)))&gt;=0,MOD((($B$3-YEAR($D180))*12+(12-MONTH($D180))),$C180)=0),"●",""))</f>
        <v/>
      </c>
      <c r="Q180" s="20" t="str">
        <f aca="false">IF($A180="","",COUNTIF(E180:P180,"●"))</f>
        <v/>
      </c>
    </row>
    <row r="181" customFormat="false" ht="15" hidden="false" customHeight="false" outlineLevel="0" collapsed="false">
      <c r="A181" s="18" t="str">
        <f aca="false">IF(Wartungsplan!A177="","",Wartungsplan!A177)</f>
        <v/>
      </c>
      <c r="B181" s="18" t="str">
        <f aca="false">IF(Wartungsplan!A177="","",Wartungsplan!B177)</f>
        <v/>
      </c>
      <c r="C181" s="18" t="str">
        <f aca="false">IF(Wartungsplan!A177="","",IF(Wartungsplan!L177="","",Wartungsplan!L177))</f>
        <v/>
      </c>
      <c r="D181" s="19" t="str">
        <f aca="false">IF(Wartungsplan!A177="","",Wartungsplan!S177)</f>
        <v/>
      </c>
      <c r="E181" s="20" t="str">
        <f aca="false">IF(OR($D181="",$C181="",$C181&lt;=0),"",IF(AND((($B$3-YEAR($D181))*12+(1-MONTH($D181)))&gt;=0,MOD((($B$3-YEAR($D181))*12+(1-MONTH($D181))),$C181)=0),"●",""))</f>
        <v/>
      </c>
      <c r="F181" s="20" t="str">
        <f aca="false">IF(OR($D181="",$C181="",$C181&lt;=0),"",IF(AND((($B$3-YEAR($D181))*12+(2-MONTH($D181)))&gt;=0,MOD((($B$3-YEAR($D181))*12+(2-MONTH($D181))),$C181)=0),"●",""))</f>
        <v/>
      </c>
      <c r="G181" s="20" t="str">
        <f aca="false">IF(OR($D181="",$C181="",$C181&lt;=0),"",IF(AND((($B$3-YEAR($D181))*12+(3-MONTH($D181)))&gt;=0,MOD((($B$3-YEAR($D181))*12+(3-MONTH($D181))),$C181)=0),"●",""))</f>
        <v/>
      </c>
      <c r="H181" s="20" t="str">
        <f aca="false">IF(OR($D181="",$C181="",$C181&lt;=0),"",IF(AND((($B$3-YEAR($D181))*12+(4-MONTH($D181)))&gt;=0,MOD((($B$3-YEAR($D181))*12+(4-MONTH($D181))),$C181)=0),"●",""))</f>
        <v/>
      </c>
      <c r="I181" s="20" t="str">
        <f aca="false">IF(OR($D181="",$C181="",$C181&lt;=0),"",IF(AND((($B$3-YEAR($D181))*12+(5-MONTH($D181)))&gt;=0,MOD((($B$3-YEAR($D181))*12+(5-MONTH($D181))),$C181)=0),"●",""))</f>
        <v/>
      </c>
      <c r="J181" s="20" t="str">
        <f aca="false">IF(OR($D181="",$C181="",$C181&lt;=0),"",IF(AND((($B$3-YEAR($D181))*12+(6-MONTH($D181)))&gt;=0,MOD((($B$3-YEAR($D181))*12+(6-MONTH($D181))),$C181)=0),"●",""))</f>
        <v/>
      </c>
      <c r="K181" s="20" t="str">
        <f aca="false">IF(OR($D181="",$C181="",$C181&lt;=0),"",IF(AND((($B$3-YEAR($D181))*12+(7-MONTH($D181)))&gt;=0,MOD((($B$3-YEAR($D181))*12+(7-MONTH($D181))),$C181)=0),"●",""))</f>
        <v/>
      </c>
      <c r="L181" s="20" t="str">
        <f aca="false">IF(OR($D181="",$C181="",$C181&lt;=0),"",IF(AND((($B$3-YEAR($D181))*12+(8-MONTH($D181)))&gt;=0,MOD((($B$3-YEAR($D181))*12+(8-MONTH($D181))),$C181)=0),"●",""))</f>
        <v/>
      </c>
      <c r="M181" s="20" t="str">
        <f aca="false">IF(OR($D181="",$C181="",$C181&lt;=0),"",IF(AND((($B$3-YEAR($D181))*12+(9-MONTH($D181)))&gt;=0,MOD((($B$3-YEAR($D181))*12+(9-MONTH($D181))),$C181)=0),"●",""))</f>
        <v/>
      </c>
      <c r="N181" s="20" t="str">
        <f aca="false">IF(OR($D181="",$C181="",$C181&lt;=0),"",IF(AND((($B$3-YEAR($D181))*12+(10-MONTH($D181)))&gt;=0,MOD((($B$3-YEAR($D181))*12+(10-MONTH($D181))),$C181)=0),"●",""))</f>
        <v/>
      </c>
      <c r="O181" s="20" t="str">
        <f aca="false">IF(OR($D181="",$C181="",$C181&lt;=0),"",IF(AND((($B$3-YEAR($D181))*12+(11-MONTH($D181)))&gt;=0,MOD((($B$3-YEAR($D181))*12+(11-MONTH($D181))),$C181)=0),"●",""))</f>
        <v/>
      </c>
      <c r="P181" s="20" t="str">
        <f aca="false">IF(OR($D181="",$C181="",$C181&lt;=0),"",IF(AND((($B$3-YEAR($D181))*12+(12-MONTH($D181)))&gt;=0,MOD((($B$3-YEAR($D181))*12+(12-MONTH($D181))),$C181)=0),"●",""))</f>
        <v/>
      </c>
      <c r="Q181" s="20" t="str">
        <f aca="false">IF($A181="","",COUNTIF(E181:P181,"●"))</f>
        <v/>
      </c>
    </row>
    <row r="182" customFormat="false" ht="15" hidden="false" customHeight="false" outlineLevel="0" collapsed="false">
      <c r="A182" s="18" t="str">
        <f aca="false">IF(Wartungsplan!A178="","",Wartungsplan!A178)</f>
        <v/>
      </c>
      <c r="B182" s="18" t="str">
        <f aca="false">IF(Wartungsplan!A178="","",Wartungsplan!B178)</f>
        <v/>
      </c>
      <c r="C182" s="18" t="str">
        <f aca="false">IF(Wartungsplan!A178="","",IF(Wartungsplan!L178="","",Wartungsplan!L178))</f>
        <v/>
      </c>
      <c r="D182" s="19" t="str">
        <f aca="false">IF(Wartungsplan!A178="","",Wartungsplan!S178)</f>
        <v/>
      </c>
      <c r="E182" s="20" t="str">
        <f aca="false">IF(OR($D182="",$C182="",$C182&lt;=0),"",IF(AND((($B$3-YEAR($D182))*12+(1-MONTH($D182)))&gt;=0,MOD((($B$3-YEAR($D182))*12+(1-MONTH($D182))),$C182)=0),"●",""))</f>
        <v/>
      </c>
      <c r="F182" s="20" t="str">
        <f aca="false">IF(OR($D182="",$C182="",$C182&lt;=0),"",IF(AND((($B$3-YEAR($D182))*12+(2-MONTH($D182)))&gt;=0,MOD((($B$3-YEAR($D182))*12+(2-MONTH($D182))),$C182)=0),"●",""))</f>
        <v/>
      </c>
      <c r="G182" s="20" t="str">
        <f aca="false">IF(OR($D182="",$C182="",$C182&lt;=0),"",IF(AND((($B$3-YEAR($D182))*12+(3-MONTH($D182)))&gt;=0,MOD((($B$3-YEAR($D182))*12+(3-MONTH($D182))),$C182)=0),"●",""))</f>
        <v/>
      </c>
      <c r="H182" s="20" t="str">
        <f aca="false">IF(OR($D182="",$C182="",$C182&lt;=0),"",IF(AND((($B$3-YEAR($D182))*12+(4-MONTH($D182)))&gt;=0,MOD((($B$3-YEAR($D182))*12+(4-MONTH($D182))),$C182)=0),"●",""))</f>
        <v/>
      </c>
      <c r="I182" s="20" t="str">
        <f aca="false">IF(OR($D182="",$C182="",$C182&lt;=0),"",IF(AND((($B$3-YEAR($D182))*12+(5-MONTH($D182)))&gt;=0,MOD((($B$3-YEAR($D182))*12+(5-MONTH($D182))),$C182)=0),"●",""))</f>
        <v/>
      </c>
      <c r="J182" s="20" t="str">
        <f aca="false">IF(OR($D182="",$C182="",$C182&lt;=0),"",IF(AND((($B$3-YEAR($D182))*12+(6-MONTH($D182)))&gt;=0,MOD((($B$3-YEAR($D182))*12+(6-MONTH($D182))),$C182)=0),"●",""))</f>
        <v/>
      </c>
      <c r="K182" s="20" t="str">
        <f aca="false">IF(OR($D182="",$C182="",$C182&lt;=0),"",IF(AND((($B$3-YEAR($D182))*12+(7-MONTH($D182)))&gt;=0,MOD((($B$3-YEAR($D182))*12+(7-MONTH($D182))),$C182)=0),"●",""))</f>
        <v/>
      </c>
      <c r="L182" s="20" t="str">
        <f aca="false">IF(OR($D182="",$C182="",$C182&lt;=0),"",IF(AND((($B$3-YEAR($D182))*12+(8-MONTH($D182)))&gt;=0,MOD((($B$3-YEAR($D182))*12+(8-MONTH($D182))),$C182)=0),"●",""))</f>
        <v/>
      </c>
      <c r="M182" s="20" t="str">
        <f aca="false">IF(OR($D182="",$C182="",$C182&lt;=0),"",IF(AND((($B$3-YEAR($D182))*12+(9-MONTH($D182)))&gt;=0,MOD((($B$3-YEAR($D182))*12+(9-MONTH($D182))),$C182)=0),"●",""))</f>
        <v/>
      </c>
      <c r="N182" s="20" t="str">
        <f aca="false">IF(OR($D182="",$C182="",$C182&lt;=0),"",IF(AND((($B$3-YEAR($D182))*12+(10-MONTH($D182)))&gt;=0,MOD((($B$3-YEAR($D182))*12+(10-MONTH($D182))),$C182)=0),"●",""))</f>
        <v/>
      </c>
      <c r="O182" s="20" t="str">
        <f aca="false">IF(OR($D182="",$C182="",$C182&lt;=0),"",IF(AND((($B$3-YEAR($D182))*12+(11-MONTH($D182)))&gt;=0,MOD((($B$3-YEAR($D182))*12+(11-MONTH($D182))),$C182)=0),"●",""))</f>
        <v/>
      </c>
      <c r="P182" s="20" t="str">
        <f aca="false">IF(OR($D182="",$C182="",$C182&lt;=0),"",IF(AND((($B$3-YEAR($D182))*12+(12-MONTH($D182)))&gt;=0,MOD((($B$3-YEAR($D182))*12+(12-MONTH($D182))),$C182)=0),"●",""))</f>
        <v/>
      </c>
      <c r="Q182" s="20" t="str">
        <f aca="false">IF($A182="","",COUNTIF(E182:P182,"●"))</f>
        <v/>
      </c>
    </row>
    <row r="183" customFormat="false" ht="15" hidden="false" customHeight="false" outlineLevel="0" collapsed="false">
      <c r="A183" s="18" t="str">
        <f aca="false">IF(Wartungsplan!A179="","",Wartungsplan!A179)</f>
        <v/>
      </c>
      <c r="B183" s="18" t="str">
        <f aca="false">IF(Wartungsplan!A179="","",Wartungsplan!B179)</f>
        <v/>
      </c>
      <c r="C183" s="18" t="str">
        <f aca="false">IF(Wartungsplan!A179="","",IF(Wartungsplan!L179="","",Wartungsplan!L179))</f>
        <v/>
      </c>
      <c r="D183" s="19" t="str">
        <f aca="false">IF(Wartungsplan!A179="","",Wartungsplan!S179)</f>
        <v/>
      </c>
      <c r="E183" s="20" t="str">
        <f aca="false">IF(OR($D183="",$C183="",$C183&lt;=0),"",IF(AND((($B$3-YEAR($D183))*12+(1-MONTH($D183)))&gt;=0,MOD((($B$3-YEAR($D183))*12+(1-MONTH($D183))),$C183)=0),"●",""))</f>
        <v/>
      </c>
      <c r="F183" s="20" t="str">
        <f aca="false">IF(OR($D183="",$C183="",$C183&lt;=0),"",IF(AND((($B$3-YEAR($D183))*12+(2-MONTH($D183)))&gt;=0,MOD((($B$3-YEAR($D183))*12+(2-MONTH($D183))),$C183)=0),"●",""))</f>
        <v/>
      </c>
      <c r="G183" s="20" t="str">
        <f aca="false">IF(OR($D183="",$C183="",$C183&lt;=0),"",IF(AND((($B$3-YEAR($D183))*12+(3-MONTH($D183)))&gt;=0,MOD((($B$3-YEAR($D183))*12+(3-MONTH($D183))),$C183)=0),"●",""))</f>
        <v/>
      </c>
      <c r="H183" s="20" t="str">
        <f aca="false">IF(OR($D183="",$C183="",$C183&lt;=0),"",IF(AND((($B$3-YEAR($D183))*12+(4-MONTH($D183)))&gt;=0,MOD((($B$3-YEAR($D183))*12+(4-MONTH($D183))),$C183)=0),"●",""))</f>
        <v/>
      </c>
      <c r="I183" s="20" t="str">
        <f aca="false">IF(OR($D183="",$C183="",$C183&lt;=0),"",IF(AND((($B$3-YEAR($D183))*12+(5-MONTH($D183)))&gt;=0,MOD((($B$3-YEAR($D183))*12+(5-MONTH($D183))),$C183)=0),"●",""))</f>
        <v/>
      </c>
      <c r="J183" s="20" t="str">
        <f aca="false">IF(OR($D183="",$C183="",$C183&lt;=0),"",IF(AND((($B$3-YEAR($D183))*12+(6-MONTH($D183)))&gt;=0,MOD((($B$3-YEAR($D183))*12+(6-MONTH($D183))),$C183)=0),"●",""))</f>
        <v/>
      </c>
      <c r="K183" s="20" t="str">
        <f aca="false">IF(OR($D183="",$C183="",$C183&lt;=0),"",IF(AND((($B$3-YEAR($D183))*12+(7-MONTH($D183)))&gt;=0,MOD((($B$3-YEAR($D183))*12+(7-MONTH($D183))),$C183)=0),"●",""))</f>
        <v/>
      </c>
      <c r="L183" s="20" t="str">
        <f aca="false">IF(OR($D183="",$C183="",$C183&lt;=0),"",IF(AND((($B$3-YEAR($D183))*12+(8-MONTH($D183)))&gt;=0,MOD((($B$3-YEAR($D183))*12+(8-MONTH($D183))),$C183)=0),"●",""))</f>
        <v/>
      </c>
      <c r="M183" s="20" t="str">
        <f aca="false">IF(OR($D183="",$C183="",$C183&lt;=0),"",IF(AND((($B$3-YEAR($D183))*12+(9-MONTH($D183)))&gt;=0,MOD((($B$3-YEAR($D183))*12+(9-MONTH($D183))),$C183)=0),"●",""))</f>
        <v/>
      </c>
      <c r="N183" s="20" t="str">
        <f aca="false">IF(OR($D183="",$C183="",$C183&lt;=0),"",IF(AND((($B$3-YEAR($D183))*12+(10-MONTH($D183)))&gt;=0,MOD((($B$3-YEAR($D183))*12+(10-MONTH($D183))),$C183)=0),"●",""))</f>
        <v/>
      </c>
      <c r="O183" s="20" t="str">
        <f aca="false">IF(OR($D183="",$C183="",$C183&lt;=0),"",IF(AND((($B$3-YEAR($D183))*12+(11-MONTH($D183)))&gt;=0,MOD((($B$3-YEAR($D183))*12+(11-MONTH($D183))),$C183)=0),"●",""))</f>
        <v/>
      </c>
      <c r="P183" s="20" t="str">
        <f aca="false">IF(OR($D183="",$C183="",$C183&lt;=0),"",IF(AND((($B$3-YEAR($D183))*12+(12-MONTH($D183)))&gt;=0,MOD((($B$3-YEAR($D183))*12+(12-MONTH($D183))),$C183)=0),"●",""))</f>
        <v/>
      </c>
      <c r="Q183" s="20" t="str">
        <f aca="false">IF($A183="","",COUNTIF(E183:P183,"●"))</f>
        <v/>
      </c>
    </row>
    <row r="184" customFormat="false" ht="15" hidden="false" customHeight="false" outlineLevel="0" collapsed="false">
      <c r="A184" s="18" t="str">
        <f aca="false">IF(Wartungsplan!A180="","",Wartungsplan!A180)</f>
        <v/>
      </c>
      <c r="B184" s="18" t="str">
        <f aca="false">IF(Wartungsplan!A180="","",Wartungsplan!B180)</f>
        <v/>
      </c>
      <c r="C184" s="18" t="str">
        <f aca="false">IF(Wartungsplan!A180="","",IF(Wartungsplan!L180="","",Wartungsplan!L180))</f>
        <v/>
      </c>
      <c r="D184" s="19" t="str">
        <f aca="false">IF(Wartungsplan!A180="","",Wartungsplan!S180)</f>
        <v/>
      </c>
      <c r="E184" s="20" t="str">
        <f aca="false">IF(OR($D184="",$C184="",$C184&lt;=0),"",IF(AND((($B$3-YEAR($D184))*12+(1-MONTH($D184)))&gt;=0,MOD((($B$3-YEAR($D184))*12+(1-MONTH($D184))),$C184)=0),"●",""))</f>
        <v/>
      </c>
      <c r="F184" s="20" t="str">
        <f aca="false">IF(OR($D184="",$C184="",$C184&lt;=0),"",IF(AND((($B$3-YEAR($D184))*12+(2-MONTH($D184)))&gt;=0,MOD((($B$3-YEAR($D184))*12+(2-MONTH($D184))),$C184)=0),"●",""))</f>
        <v/>
      </c>
      <c r="G184" s="20" t="str">
        <f aca="false">IF(OR($D184="",$C184="",$C184&lt;=0),"",IF(AND((($B$3-YEAR($D184))*12+(3-MONTH($D184)))&gt;=0,MOD((($B$3-YEAR($D184))*12+(3-MONTH($D184))),$C184)=0),"●",""))</f>
        <v/>
      </c>
      <c r="H184" s="20" t="str">
        <f aca="false">IF(OR($D184="",$C184="",$C184&lt;=0),"",IF(AND((($B$3-YEAR($D184))*12+(4-MONTH($D184)))&gt;=0,MOD((($B$3-YEAR($D184))*12+(4-MONTH($D184))),$C184)=0),"●",""))</f>
        <v/>
      </c>
      <c r="I184" s="20" t="str">
        <f aca="false">IF(OR($D184="",$C184="",$C184&lt;=0),"",IF(AND((($B$3-YEAR($D184))*12+(5-MONTH($D184)))&gt;=0,MOD((($B$3-YEAR($D184))*12+(5-MONTH($D184))),$C184)=0),"●",""))</f>
        <v/>
      </c>
      <c r="J184" s="20" t="str">
        <f aca="false">IF(OR($D184="",$C184="",$C184&lt;=0),"",IF(AND((($B$3-YEAR($D184))*12+(6-MONTH($D184)))&gt;=0,MOD((($B$3-YEAR($D184))*12+(6-MONTH($D184))),$C184)=0),"●",""))</f>
        <v/>
      </c>
      <c r="K184" s="20" t="str">
        <f aca="false">IF(OR($D184="",$C184="",$C184&lt;=0),"",IF(AND((($B$3-YEAR($D184))*12+(7-MONTH($D184)))&gt;=0,MOD((($B$3-YEAR($D184))*12+(7-MONTH($D184))),$C184)=0),"●",""))</f>
        <v/>
      </c>
      <c r="L184" s="20" t="str">
        <f aca="false">IF(OR($D184="",$C184="",$C184&lt;=0),"",IF(AND((($B$3-YEAR($D184))*12+(8-MONTH($D184)))&gt;=0,MOD((($B$3-YEAR($D184))*12+(8-MONTH($D184))),$C184)=0),"●",""))</f>
        <v/>
      </c>
      <c r="M184" s="20" t="str">
        <f aca="false">IF(OR($D184="",$C184="",$C184&lt;=0),"",IF(AND((($B$3-YEAR($D184))*12+(9-MONTH($D184)))&gt;=0,MOD((($B$3-YEAR($D184))*12+(9-MONTH($D184))),$C184)=0),"●",""))</f>
        <v/>
      </c>
      <c r="N184" s="20" t="str">
        <f aca="false">IF(OR($D184="",$C184="",$C184&lt;=0),"",IF(AND((($B$3-YEAR($D184))*12+(10-MONTH($D184)))&gt;=0,MOD((($B$3-YEAR($D184))*12+(10-MONTH($D184))),$C184)=0),"●",""))</f>
        <v/>
      </c>
      <c r="O184" s="20" t="str">
        <f aca="false">IF(OR($D184="",$C184="",$C184&lt;=0),"",IF(AND((($B$3-YEAR($D184))*12+(11-MONTH($D184)))&gt;=0,MOD((($B$3-YEAR($D184))*12+(11-MONTH($D184))),$C184)=0),"●",""))</f>
        <v/>
      </c>
      <c r="P184" s="20" t="str">
        <f aca="false">IF(OR($D184="",$C184="",$C184&lt;=0),"",IF(AND((($B$3-YEAR($D184))*12+(12-MONTH($D184)))&gt;=0,MOD((($B$3-YEAR($D184))*12+(12-MONTH($D184))),$C184)=0),"●",""))</f>
        <v/>
      </c>
      <c r="Q184" s="20" t="str">
        <f aca="false">IF($A184="","",COUNTIF(E184:P184,"●"))</f>
        <v/>
      </c>
    </row>
    <row r="185" customFormat="false" ht="15" hidden="false" customHeight="false" outlineLevel="0" collapsed="false">
      <c r="A185" s="18" t="str">
        <f aca="false">IF(Wartungsplan!A181="","",Wartungsplan!A181)</f>
        <v/>
      </c>
      <c r="B185" s="18" t="str">
        <f aca="false">IF(Wartungsplan!A181="","",Wartungsplan!B181)</f>
        <v/>
      </c>
      <c r="C185" s="18" t="str">
        <f aca="false">IF(Wartungsplan!A181="","",IF(Wartungsplan!L181="","",Wartungsplan!L181))</f>
        <v/>
      </c>
      <c r="D185" s="19" t="str">
        <f aca="false">IF(Wartungsplan!A181="","",Wartungsplan!S181)</f>
        <v/>
      </c>
      <c r="E185" s="20" t="str">
        <f aca="false">IF(OR($D185="",$C185="",$C185&lt;=0),"",IF(AND((($B$3-YEAR($D185))*12+(1-MONTH($D185)))&gt;=0,MOD((($B$3-YEAR($D185))*12+(1-MONTH($D185))),$C185)=0),"●",""))</f>
        <v/>
      </c>
      <c r="F185" s="20" t="str">
        <f aca="false">IF(OR($D185="",$C185="",$C185&lt;=0),"",IF(AND((($B$3-YEAR($D185))*12+(2-MONTH($D185)))&gt;=0,MOD((($B$3-YEAR($D185))*12+(2-MONTH($D185))),$C185)=0),"●",""))</f>
        <v/>
      </c>
      <c r="G185" s="20" t="str">
        <f aca="false">IF(OR($D185="",$C185="",$C185&lt;=0),"",IF(AND((($B$3-YEAR($D185))*12+(3-MONTH($D185)))&gt;=0,MOD((($B$3-YEAR($D185))*12+(3-MONTH($D185))),$C185)=0),"●",""))</f>
        <v/>
      </c>
      <c r="H185" s="20" t="str">
        <f aca="false">IF(OR($D185="",$C185="",$C185&lt;=0),"",IF(AND((($B$3-YEAR($D185))*12+(4-MONTH($D185)))&gt;=0,MOD((($B$3-YEAR($D185))*12+(4-MONTH($D185))),$C185)=0),"●",""))</f>
        <v/>
      </c>
      <c r="I185" s="20" t="str">
        <f aca="false">IF(OR($D185="",$C185="",$C185&lt;=0),"",IF(AND((($B$3-YEAR($D185))*12+(5-MONTH($D185)))&gt;=0,MOD((($B$3-YEAR($D185))*12+(5-MONTH($D185))),$C185)=0),"●",""))</f>
        <v/>
      </c>
      <c r="J185" s="20" t="str">
        <f aca="false">IF(OR($D185="",$C185="",$C185&lt;=0),"",IF(AND((($B$3-YEAR($D185))*12+(6-MONTH($D185)))&gt;=0,MOD((($B$3-YEAR($D185))*12+(6-MONTH($D185))),$C185)=0),"●",""))</f>
        <v/>
      </c>
      <c r="K185" s="20" t="str">
        <f aca="false">IF(OR($D185="",$C185="",$C185&lt;=0),"",IF(AND((($B$3-YEAR($D185))*12+(7-MONTH($D185)))&gt;=0,MOD((($B$3-YEAR($D185))*12+(7-MONTH($D185))),$C185)=0),"●",""))</f>
        <v/>
      </c>
      <c r="L185" s="20" t="str">
        <f aca="false">IF(OR($D185="",$C185="",$C185&lt;=0),"",IF(AND((($B$3-YEAR($D185))*12+(8-MONTH($D185)))&gt;=0,MOD((($B$3-YEAR($D185))*12+(8-MONTH($D185))),$C185)=0),"●",""))</f>
        <v/>
      </c>
      <c r="M185" s="20" t="str">
        <f aca="false">IF(OR($D185="",$C185="",$C185&lt;=0),"",IF(AND((($B$3-YEAR($D185))*12+(9-MONTH($D185)))&gt;=0,MOD((($B$3-YEAR($D185))*12+(9-MONTH($D185))),$C185)=0),"●",""))</f>
        <v/>
      </c>
      <c r="N185" s="20" t="str">
        <f aca="false">IF(OR($D185="",$C185="",$C185&lt;=0),"",IF(AND((($B$3-YEAR($D185))*12+(10-MONTH($D185)))&gt;=0,MOD((($B$3-YEAR($D185))*12+(10-MONTH($D185))),$C185)=0),"●",""))</f>
        <v/>
      </c>
      <c r="O185" s="20" t="str">
        <f aca="false">IF(OR($D185="",$C185="",$C185&lt;=0),"",IF(AND((($B$3-YEAR($D185))*12+(11-MONTH($D185)))&gt;=0,MOD((($B$3-YEAR($D185))*12+(11-MONTH($D185))),$C185)=0),"●",""))</f>
        <v/>
      </c>
      <c r="P185" s="20" t="str">
        <f aca="false">IF(OR($D185="",$C185="",$C185&lt;=0),"",IF(AND((($B$3-YEAR($D185))*12+(12-MONTH($D185)))&gt;=0,MOD((($B$3-YEAR($D185))*12+(12-MONTH($D185))),$C185)=0),"●",""))</f>
        <v/>
      </c>
      <c r="Q185" s="20" t="str">
        <f aca="false">IF($A185="","",COUNTIF(E185:P185,"●"))</f>
        <v/>
      </c>
    </row>
    <row r="186" customFormat="false" ht="15" hidden="false" customHeight="false" outlineLevel="0" collapsed="false">
      <c r="A186" s="18" t="str">
        <f aca="false">IF(Wartungsplan!A182="","",Wartungsplan!A182)</f>
        <v/>
      </c>
      <c r="B186" s="18" t="str">
        <f aca="false">IF(Wartungsplan!A182="","",Wartungsplan!B182)</f>
        <v/>
      </c>
      <c r="C186" s="18" t="str">
        <f aca="false">IF(Wartungsplan!A182="","",IF(Wartungsplan!L182="","",Wartungsplan!L182))</f>
        <v/>
      </c>
      <c r="D186" s="19" t="str">
        <f aca="false">IF(Wartungsplan!A182="","",Wartungsplan!S182)</f>
        <v/>
      </c>
      <c r="E186" s="20" t="str">
        <f aca="false">IF(OR($D186="",$C186="",$C186&lt;=0),"",IF(AND((($B$3-YEAR($D186))*12+(1-MONTH($D186)))&gt;=0,MOD((($B$3-YEAR($D186))*12+(1-MONTH($D186))),$C186)=0),"●",""))</f>
        <v/>
      </c>
      <c r="F186" s="20" t="str">
        <f aca="false">IF(OR($D186="",$C186="",$C186&lt;=0),"",IF(AND((($B$3-YEAR($D186))*12+(2-MONTH($D186)))&gt;=0,MOD((($B$3-YEAR($D186))*12+(2-MONTH($D186))),$C186)=0),"●",""))</f>
        <v/>
      </c>
      <c r="G186" s="20" t="str">
        <f aca="false">IF(OR($D186="",$C186="",$C186&lt;=0),"",IF(AND((($B$3-YEAR($D186))*12+(3-MONTH($D186)))&gt;=0,MOD((($B$3-YEAR($D186))*12+(3-MONTH($D186))),$C186)=0),"●",""))</f>
        <v/>
      </c>
      <c r="H186" s="20" t="str">
        <f aca="false">IF(OR($D186="",$C186="",$C186&lt;=0),"",IF(AND((($B$3-YEAR($D186))*12+(4-MONTH($D186)))&gt;=0,MOD((($B$3-YEAR($D186))*12+(4-MONTH($D186))),$C186)=0),"●",""))</f>
        <v/>
      </c>
      <c r="I186" s="20" t="str">
        <f aca="false">IF(OR($D186="",$C186="",$C186&lt;=0),"",IF(AND((($B$3-YEAR($D186))*12+(5-MONTH($D186)))&gt;=0,MOD((($B$3-YEAR($D186))*12+(5-MONTH($D186))),$C186)=0),"●",""))</f>
        <v/>
      </c>
      <c r="J186" s="20" t="str">
        <f aca="false">IF(OR($D186="",$C186="",$C186&lt;=0),"",IF(AND((($B$3-YEAR($D186))*12+(6-MONTH($D186)))&gt;=0,MOD((($B$3-YEAR($D186))*12+(6-MONTH($D186))),$C186)=0),"●",""))</f>
        <v/>
      </c>
      <c r="K186" s="20" t="str">
        <f aca="false">IF(OR($D186="",$C186="",$C186&lt;=0),"",IF(AND((($B$3-YEAR($D186))*12+(7-MONTH($D186)))&gt;=0,MOD((($B$3-YEAR($D186))*12+(7-MONTH($D186))),$C186)=0),"●",""))</f>
        <v/>
      </c>
      <c r="L186" s="20" t="str">
        <f aca="false">IF(OR($D186="",$C186="",$C186&lt;=0),"",IF(AND((($B$3-YEAR($D186))*12+(8-MONTH($D186)))&gt;=0,MOD((($B$3-YEAR($D186))*12+(8-MONTH($D186))),$C186)=0),"●",""))</f>
        <v/>
      </c>
      <c r="M186" s="20" t="str">
        <f aca="false">IF(OR($D186="",$C186="",$C186&lt;=0),"",IF(AND((($B$3-YEAR($D186))*12+(9-MONTH($D186)))&gt;=0,MOD((($B$3-YEAR($D186))*12+(9-MONTH($D186))),$C186)=0),"●",""))</f>
        <v/>
      </c>
      <c r="N186" s="20" t="str">
        <f aca="false">IF(OR($D186="",$C186="",$C186&lt;=0),"",IF(AND((($B$3-YEAR($D186))*12+(10-MONTH($D186)))&gt;=0,MOD((($B$3-YEAR($D186))*12+(10-MONTH($D186))),$C186)=0),"●",""))</f>
        <v/>
      </c>
      <c r="O186" s="20" t="str">
        <f aca="false">IF(OR($D186="",$C186="",$C186&lt;=0),"",IF(AND((($B$3-YEAR($D186))*12+(11-MONTH($D186)))&gt;=0,MOD((($B$3-YEAR($D186))*12+(11-MONTH($D186))),$C186)=0),"●",""))</f>
        <v/>
      </c>
      <c r="P186" s="20" t="str">
        <f aca="false">IF(OR($D186="",$C186="",$C186&lt;=0),"",IF(AND((($B$3-YEAR($D186))*12+(12-MONTH($D186)))&gt;=0,MOD((($B$3-YEAR($D186))*12+(12-MONTH($D186))),$C186)=0),"●",""))</f>
        <v/>
      </c>
      <c r="Q186" s="20" t="str">
        <f aca="false">IF($A186="","",COUNTIF(E186:P186,"●"))</f>
        <v/>
      </c>
    </row>
    <row r="187" customFormat="false" ht="15" hidden="false" customHeight="false" outlineLevel="0" collapsed="false">
      <c r="A187" s="18" t="str">
        <f aca="false">IF(Wartungsplan!A183="","",Wartungsplan!A183)</f>
        <v/>
      </c>
      <c r="B187" s="18" t="str">
        <f aca="false">IF(Wartungsplan!A183="","",Wartungsplan!B183)</f>
        <v/>
      </c>
      <c r="C187" s="18" t="str">
        <f aca="false">IF(Wartungsplan!A183="","",IF(Wartungsplan!L183="","",Wartungsplan!L183))</f>
        <v/>
      </c>
      <c r="D187" s="19" t="str">
        <f aca="false">IF(Wartungsplan!A183="","",Wartungsplan!S183)</f>
        <v/>
      </c>
      <c r="E187" s="20" t="str">
        <f aca="false">IF(OR($D187="",$C187="",$C187&lt;=0),"",IF(AND((($B$3-YEAR($D187))*12+(1-MONTH($D187)))&gt;=0,MOD((($B$3-YEAR($D187))*12+(1-MONTH($D187))),$C187)=0),"●",""))</f>
        <v/>
      </c>
      <c r="F187" s="20" t="str">
        <f aca="false">IF(OR($D187="",$C187="",$C187&lt;=0),"",IF(AND((($B$3-YEAR($D187))*12+(2-MONTH($D187)))&gt;=0,MOD((($B$3-YEAR($D187))*12+(2-MONTH($D187))),$C187)=0),"●",""))</f>
        <v/>
      </c>
      <c r="G187" s="20" t="str">
        <f aca="false">IF(OR($D187="",$C187="",$C187&lt;=0),"",IF(AND((($B$3-YEAR($D187))*12+(3-MONTH($D187)))&gt;=0,MOD((($B$3-YEAR($D187))*12+(3-MONTH($D187))),$C187)=0),"●",""))</f>
        <v/>
      </c>
      <c r="H187" s="20" t="str">
        <f aca="false">IF(OR($D187="",$C187="",$C187&lt;=0),"",IF(AND((($B$3-YEAR($D187))*12+(4-MONTH($D187)))&gt;=0,MOD((($B$3-YEAR($D187))*12+(4-MONTH($D187))),$C187)=0),"●",""))</f>
        <v/>
      </c>
      <c r="I187" s="20" t="str">
        <f aca="false">IF(OR($D187="",$C187="",$C187&lt;=0),"",IF(AND((($B$3-YEAR($D187))*12+(5-MONTH($D187)))&gt;=0,MOD((($B$3-YEAR($D187))*12+(5-MONTH($D187))),$C187)=0),"●",""))</f>
        <v/>
      </c>
      <c r="J187" s="20" t="str">
        <f aca="false">IF(OR($D187="",$C187="",$C187&lt;=0),"",IF(AND((($B$3-YEAR($D187))*12+(6-MONTH($D187)))&gt;=0,MOD((($B$3-YEAR($D187))*12+(6-MONTH($D187))),$C187)=0),"●",""))</f>
        <v/>
      </c>
      <c r="K187" s="20" t="str">
        <f aca="false">IF(OR($D187="",$C187="",$C187&lt;=0),"",IF(AND((($B$3-YEAR($D187))*12+(7-MONTH($D187)))&gt;=0,MOD((($B$3-YEAR($D187))*12+(7-MONTH($D187))),$C187)=0),"●",""))</f>
        <v/>
      </c>
      <c r="L187" s="20" t="str">
        <f aca="false">IF(OR($D187="",$C187="",$C187&lt;=0),"",IF(AND((($B$3-YEAR($D187))*12+(8-MONTH($D187)))&gt;=0,MOD((($B$3-YEAR($D187))*12+(8-MONTH($D187))),$C187)=0),"●",""))</f>
        <v/>
      </c>
      <c r="M187" s="20" t="str">
        <f aca="false">IF(OR($D187="",$C187="",$C187&lt;=0),"",IF(AND((($B$3-YEAR($D187))*12+(9-MONTH($D187)))&gt;=0,MOD((($B$3-YEAR($D187))*12+(9-MONTH($D187))),$C187)=0),"●",""))</f>
        <v/>
      </c>
      <c r="N187" s="20" t="str">
        <f aca="false">IF(OR($D187="",$C187="",$C187&lt;=0),"",IF(AND((($B$3-YEAR($D187))*12+(10-MONTH($D187)))&gt;=0,MOD((($B$3-YEAR($D187))*12+(10-MONTH($D187))),$C187)=0),"●",""))</f>
        <v/>
      </c>
      <c r="O187" s="20" t="str">
        <f aca="false">IF(OR($D187="",$C187="",$C187&lt;=0),"",IF(AND((($B$3-YEAR($D187))*12+(11-MONTH($D187)))&gt;=0,MOD((($B$3-YEAR($D187))*12+(11-MONTH($D187))),$C187)=0),"●",""))</f>
        <v/>
      </c>
      <c r="P187" s="20" t="str">
        <f aca="false">IF(OR($D187="",$C187="",$C187&lt;=0),"",IF(AND((($B$3-YEAR($D187))*12+(12-MONTH($D187)))&gt;=0,MOD((($B$3-YEAR($D187))*12+(12-MONTH($D187))),$C187)=0),"●",""))</f>
        <v/>
      </c>
      <c r="Q187" s="20" t="str">
        <f aca="false">IF($A187="","",COUNTIF(E187:P187,"●"))</f>
        <v/>
      </c>
    </row>
    <row r="188" customFormat="false" ht="15" hidden="false" customHeight="false" outlineLevel="0" collapsed="false">
      <c r="A188" s="18" t="str">
        <f aca="false">IF(Wartungsplan!A184="","",Wartungsplan!A184)</f>
        <v/>
      </c>
      <c r="B188" s="18" t="str">
        <f aca="false">IF(Wartungsplan!A184="","",Wartungsplan!B184)</f>
        <v/>
      </c>
      <c r="C188" s="18" t="str">
        <f aca="false">IF(Wartungsplan!A184="","",IF(Wartungsplan!L184="","",Wartungsplan!L184))</f>
        <v/>
      </c>
      <c r="D188" s="19" t="str">
        <f aca="false">IF(Wartungsplan!A184="","",Wartungsplan!S184)</f>
        <v/>
      </c>
      <c r="E188" s="20" t="str">
        <f aca="false">IF(OR($D188="",$C188="",$C188&lt;=0),"",IF(AND((($B$3-YEAR($D188))*12+(1-MONTH($D188)))&gt;=0,MOD((($B$3-YEAR($D188))*12+(1-MONTH($D188))),$C188)=0),"●",""))</f>
        <v/>
      </c>
      <c r="F188" s="20" t="str">
        <f aca="false">IF(OR($D188="",$C188="",$C188&lt;=0),"",IF(AND((($B$3-YEAR($D188))*12+(2-MONTH($D188)))&gt;=0,MOD((($B$3-YEAR($D188))*12+(2-MONTH($D188))),$C188)=0),"●",""))</f>
        <v/>
      </c>
      <c r="G188" s="20" t="str">
        <f aca="false">IF(OR($D188="",$C188="",$C188&lt;=0),"",IF(AND((($B$3-YEAR($D188))*12+(3-MONTH($D188)))&gt;=0,MOD((($B$3-YEAR($D188))*12+(3-MONTH($D188))),$C188)=0),"●",""))</f>
        <v/>
      </c>
      <c r="H188" s="20" t="str">
        <f aca="false">IF(OR($D188="",$C188="",$C188&lt;=0),"",IF(AND((($B$3-YEAR($D188))*12+(4-MONTH($D188)))&gt;=0,MOD((($B$3-YEAR($D188))*12+(4-MONTH($D188))),$C188)=0),"●",""))</f>
        <v/>
      </c>
      <c r="I188" s="20" t="str">
        <f aca="false">IF(OR($D188="",$C188="",$C188&lt;=0),"",IF(AND((($B$3-YEAR($D188))*12+(5-MONTH($D188)))&gt;=0,MOD((($B$3-YEAR($D188))*12+(5-MONTH($D188))),$C188)=0),"●",""))</f>
        <v/>
      </c>
      <c r="J188" s="20" t="str">
        <f aca="false">IF(OR($D188="",$C188="",$C188&lt;=0),"",IF(AND((($B$3-YEAR($D188))*12+(6-MONTH($D188)))&gt;=0,MOD((($B$3-YEAR($D188))*12+(6-MONTH($D188))),$C188)=0),"●",""))</f>
        <v/>
      </c>
      <c r="K188" s="20" t="str">
        <f aca="false">IF(OR($D188="",$C188="",$C188&lt;=0),"",IF(AND((($B$3-YEAR($D188))*12+(7-MONTH($D188)))&gt;=0,MOD((($B$3-YEAR($D188))*12+(7-MONTH($D188))),$C188)=0),"●",""))</f>
        <v/>
      </c>
      <c r="L188" s="20" t="str">
        <f aca="false">IF(OR($D188="",$C188="",$C188&lt;=0),"",IF(AND((($B$3-YEAR($D188))*12+(8-MONTH($D188)))&gt;=0,MOD((($B$3-YEAR($D188))*12+(8-MONTH($D188))),$C188)=0),"●",""))</f>
        <v/>
      </c>
      <c r="M188" s="20" t="str">
        <f aca="false">IF(OR($D188="",$C188="",$C188&lt;=0),"",IF(AND((($B$3-YEAR($D188))*12+(9-MONTH($D188)))&gt;=0,MOD((($B$3-YEAR($D188))*12+(9-MONTH($D188))),$C188)=0),"●",""))</f>
        <v/>
      </c>
      <c r="N188" s="20" t="str">
        <f aca="false">IF(OR($D188="",$C188="",$C188&lt;=0),"",IF(AND((($B$3-YEAR($D188))*12+(10-MONTH($D188)))&gt;=0,MOD((($B$3-YEAR($D188))*12+(10-MONTH($D188))),$C188)=0),"●",""))</f>
        <v/>
      </c>
      <c r="O188" s="20" t="str">
        <f aca="false">IF(OR($D188="",$C188="",$C188&lt;=0),"",IF(AND((($B$3-YEAR($D188))*12+(11-MONTH($D188)))&gt;=0,MOD((($B$3-YEAR($D188))*12+(11-MONTH($D188))),$C188)=0),"●",""))</f>
        <v/>
      </c>
      <c r="P188" s="20" t="str">
        <f aca="false">IF(OR($D188="",$C188="",$C188&lt;=0),"",IF(AND((($B$3-YEAR($D188))*12+(12-MONTH($D188)))&gt;=0,MOD((($B$3-YEAR($D188))*12+(12-MONTH($D188))),$C188)=0),"●",""))</f>
        <v/>
      </c>
      <c r="Q188" s="20" t="str">
        <f aca="false">IF($A188="","",COUNTIF(E188:P188,"●"))</f>
        <v/>
      </c>
    </row>
    <row r="189" customFormat="false" ht="15" hidden="false" customHeight="false" outlineLevel="0" collapsed="false">
      <c r="A189" s="18" t="str">
        <f aca="false">IF(Wartungsplan!A185="","",Wartungsplan!A185)</f>
        <v/>
      </c>
      <c r="B189" s="18" t="str">
        <f aca="false">IF(Wartungsplan!A185="","",Wartungsplan!B185)</f>
        <v/>
      </c>
      <c r="C189" s="18" t="str">
        <f aca="false">IF(Wartungsplan!A185="","",IF(Wartungsplan!L185="","",Wartungsplan!L185))</f>
        <v/>
      </c>
      <c r="D189" s="19" t="str">
        <f aca="false">IF(Wartungsplan!A185="","",Wartungsplan!S185)</f>
        <v/>
      </c>
      <c r="E189" s="20" t="str">
        <f aca="false">IF(OR($D189="",$C189="",$C189&lt;=0),"",IF(AND((($B$3-YEAR($D189))*12+(1-MONTH($D189)))&gt;=0,MOD((($B$3-YEAR($D189))*12+(1-MONTH($D189))),$C189)=0),"●",""))</f>
        <v/>
      </c>
      <c r="F189" s="20" t="str">
        <f aca="false">IF(OR($D189="",$C189="",$C189&lt;=0),"",IF(AND((($B$3-YEAR($D189))*12+(2-MONTH($D189)))&gt;=0,MOD((($B$3-YEAR($D189))*12+(2-MONTH($D189))),$C189)=0),"●",""))</f>
        <v/>
      </c>
      <c r="G189" s="20" t="str">
        <f aca="false">IF(OR($D189="",$C189="",$C189&lt;=0),"",IF(AND((($B$3-YEAR($D189))*12+(3-MONTH($D189)))&gt;=0,MOD((($B$3-YEAR($D189))*12+(3-MONTH($D189))),$C189)=0),"●",""))</f>
        <v/>
      </c>
      <c r="H189" s="20" t="str">
        <f aca="false">IF(OR($D189="",$C189="",$C189&lt;=0),"",IF(AND((($B$3-YEAR($D189))*12+(4-MONTH($D189)))&gt;=0,MOD((($B$3-YEAR($D189))*12+(4-MONTH($D189))),$C189)=0),"●",""))</f>
        <v/>
      </c>
      <c r="I189" s="20" t="str">
        <f aca="false">IF(OR($D189="",$C189="",$C189&lt;=0),"",IF(AND((($B$3-YEAR($D189))*12+(5-MONTH($D189)))&gt;=0,MOD((($B$3-YEAR($D189))*12+(5-MONTH($D189))),$C189)=0),"●",""))</f>
        <v/>
      </c>
      <c r="J189" s="20" t="str">
        <f aca="false">IF(OR($D189="",$C189="",$C189&lt;=0),"",IF(AND((($B$3-YEAR($D189))*12+(6-MONTH($D189)))&gt;=0,MOD((($B$3-YEAR($D189))*12+(6-MONTH($D189))),$C189)=0),"●",""))</f>
        <v/>
      </c>
      <c r="K189" s="20" t="str">
        <f aca="false">IF(OR($D189="",$C189="",$C189&lt;=0),"",IF(AND((($B$3-YEAR($D189))*12+(7-MONTH($D189)))&gt;=0,MOD((($B$3-YEAR($D189))*12+(7-MONTH($D189))),$C189)=0),"●",""))</f>
        <v/>
      </c>
      <c r="L189" s="20" t="str">
        <f aca="false">IF(OR($D189="",$C189="",$C189&lt;=0),"",IF(AND((($B$3-YEAR($D189))*12+(8-MONTH($D189)))&gt;=0,MOD((($B$3-YEAR($D189))*12+(8-MONTH($D189))),$C189)=0),"●",""))</f>
        <v/>
      </c>
      <c r="M189" s="20" t="str">
        <f aca="false">IF(OR($D189="",$C189="",$C189&lt;=0),"",IF(AND((($B$3-YEAR($D189))*12+(9-MONTH($D189)))&gt;=0,MOD((($B$3-YEAR($D189))*12+(9-MONTH($D189))),$C189)=0),"●",""))</f>
        <v/>
      </c>
      <c r="N189" s="20" t="str">
        <f aca="false">IF(OR($D189="",$C189="",$C189&lt;=0),"",IF(AND((($B$3-YEAR($D189))*12+(10-MONTH($D189)))&gt;=0,MOD((($B$3-YEAR($D189))*12+(10-MONTH($D189))),$C189)=0),"●",""))</f>
        <v/>
      </c>
      <c r="O189" s="20" t="str">
        <f aca="false">IF(OR($D189="",$C189="",$C189&lt;=0),"",IF(AND((($B$3-YEAR($D189))*12+(11-MONTH($D189)))&gt;=0,MOD((($B$3-YEAR($D189))*12+(11-MONTH($D189))),$C189)=0),"●",""))</f>
        <v/>
      </c>
      <c r="P189" s="20" t="str">
        <f aca="false">IF(OR($D189="",$C189="",$C189&lt;=0),"",IF(AND((($B$3-YEAR($D189))*12+(12-MONTH($D189)))&gt;=0,MOD((($B$3-YEAR($D189))*12+(12-MONTH($D189))),$C189)=0),"●",""))</f>
        <v/>
      </c>
      <c r="Q189" s="20" t="str">
        <f aca="false">IF($A189="","",COUNTIF(E189:P189,"●"))</f>
        <v/>
      </c>
    </row>
    <row r="190" customFormat="false" ht="15" hidden="false" customHeight="false" outlineLevel="0" collapsed="false">
      <c r="A190" s="18" t="str">
        <f aca="false">IF(Wartungsplan!A186="","",Wartungsplan!A186)</f>
        <v/>
      </c>
      <c r="B190" s="18" t="str">
        <f aca="false">IF(Wartungsplan!A186="","",Wartungsplan!B186)</f>
        <v/>
      </c>
      <c r="C190" s="18" t="str">
        <f aca="false">IF(Wartungsplan!A186="","",IF(Wartungsplan!L186="","",Wartungsplan!L186))</f>
        <v/>
      </c>
      <c r="D190" s="19" t="str">
        <f aca="false">IF(Wartungsplan!A186="","",Wartungsplan!S186)</f>
        <v/>
      </c>
      <c r="E190" s="20" t="str">
        <f aca="false">IF(OR($D190="",$C190="",$C190&lt;=0),"",IF(AND((($B$3-YEAR($D190))*12+(1-MONTH($D190)))&gt;=0,MOD((($B$3-YEAR($D190))*12+(1-MONTH($D190))),$C190)=0),"●",""))</f>
        <v/>
      </c>
      <c r="F190" s="20" t="str">
        <f aca="false">IF(OR($D190="",$C190="",$C190&lt;=0),"",IF(AND((($B$3-YEAR($D190))*12+(2-MONTH($D190)))&gt;=0,MOD((($B$3-YEAR($D190))*12+(2-MONTH($D190))),$C190)=0),"●",""))</f>
        <v/>
      </c>
      <c r="G190" s="20" t="str">
        <f aca="false">IF(OR($D190="",$C190="",$C190&lt;=0),"",IF(AND((($B$3-YEAR($D190))*12+(3-MONTH($D190)))&gt;=0,MOD((($B$3-YEAR($D190))*12+(3-MONTH($D190))),$C190)=0),"●",""))</f>
        <v/>
      </c>
      <c r="H190" s="20" t="str">
        <f aca="false">IF(OR($D190="",$C190="",$C190&lt;=0),"",IF(AND((($B$3-YEAR($D190))*12+(4-MONTH($D190)))&gt;=0,MOD((($B$3-YEAR($D190))*12+(4-MONTH($D190))),$C190)=0),"●",""))</f>
        <v/>
      </c>
      <c r="I190" s="20" t="str">
        <f aca="false">IF(OR($D190="",$C190="",$C190&lt;=0),"",IF(AND((($B$3-YEAR($D190))*12+(5-MONTH($D190)))&gt;=0,MOD((($B$3-YEAR($D190))*12+(5-MONTH($D190))),$C190)=0),"●",""))</f>
        <v/>
      </c>
      <c r="J190" s="20" t="str">
        <f aca="false">IF(OR($D190="",$C190="",$C190&lt;=0),"",IF(AND((($B$3-YEAR($D190))*12+(6-MONTH($D190)))&gt;=0,MOD((($B$3-YEAR($D190))*12+(6-MONTH($D190))),$C190)=0),"●",""))</f>
        <v/>
      </c>
      <c r="K190" s="20" t="str">
        <f aca="false">IF(OR($D190="",$C190="",$C190&lt;=0),"",IF(AND((($B$3-YEAR($D190))*12+(7-MONTH($D190)))&gt;=0,MOD((($B$3-YEAR($D190))*12+(7-MONTH($D190))),$C190)=0),"●",""))</f>
        <v/>
      </c>
      <c r="L190" s="20" t="str">
        <f aca="false">IF(OR($D190="",$C190="",$C190&lt;=0),"",IF(AND((($B$3-YEAR($D190))*12+(8-MONTH($D190)))&gt;=0,MOD((($B$3-YEAR($D190))*12+(8-MONTH($D190))),$C190)=0),"●",""))</f>
        <v/>
      </c>
      <c r="M190" s="20" t="str">
        <f aca="false">IF(OR($D190="",$C190="",$C190&lt;=0),"",IF(AND((($B$3-YEAR($D190))*12+(9-MONTH($D190)))&gt;=0,MOD((($B$3-YEAR($D190))*12+(9-MONTH($D190))),$C190)=0),"●",""))</f>
        <v/>
      </c>
      <c r="N190" s="20" t="str">
        <f aca="false">IF(OR($D190="",$C190="",$C190&lt;=0),"",IF(AND((($B$3-YEAR($D190))*12+(10-MONTH($D190)))&gt;=0,MOD((($B$3-YEAR($D190))*12+(10-MONTH($D190))),$C190)=0),"●",""))</f>
        <v/>
      </c>
      <c r="O190" s="20" t="str">
        <f aca="false">IF(OR($D190="",$C190="",$C190&lt;=0),"",IF(AND((($B$3-YEAR($D190))*12+(11-MONTH($D190)))&gt;=0,MOD((($B$3-YEAR($D190))*12+(11-MONTH($D190))),$C190)=0),"●",""))</f>
        <v/>
      </c>
      <c r="P190" s="20" t="str">
        <f aca="false">IF(OR($D190="",$C190="",$C190&lt;=0),"",IF(AND((($B$3-YEAR($D190))*12+(12-MONTH($D190)))&gt;=0,MOD((($B$3-YEAR($D190))*12+(12-MONTH($D190))),$C190)=0),"●",""))</f>
        <v/>
      </c>
      <c r="Q190" s="20" t="str">
        <f aca="false">IF($A190="","",COUNTIF(E190:P190,"●"))</f>
        <v/>
      </c>
    </row>
    <row r="191" customFormat="false" ht="15" hidden="false" customHeight="false" outlineLevel="0" collapsed="false">
      <c r="A191" s="18" t="str">
        <f aca="false">IF(Wartungsplan!A187="","",Wartungsplan!A187)</f>
        <v/>
      </c>
      <c r="B191" s="18" t="str">
        <f aca="false">IF(Wartungsplan!A187="","",Wartungsplan!B187)</f>
        <v/>
      </c>
      <c r="C191" s="18" t="str">
        <f aca="false">IF(Wartungsplan!A187="","",IF(Wartungsplan!L187="","",Wartungsplan!L187))</f>
        <v/>
      </c>
      <c r="D191" s="19" t="str">
        <f aca="false">IF(Wartungsplan!A187="","",Wartungsplan!S187)</f>
        <v/>
      </c>
      <c r="E191" s="20" t="str">
        <f aca="false">IF(OR($D191="",$C191="",$C191&lt;=0),"",IF(AND((($B$3-YEAR($D191))*12+(1-MONTH($D191)))&gt;=0,MOD((($B$3-YEAR($D191))*12+(1-MONTH($D191))),$C191)=0),"●",""))</f>
        <v/>
      </c>
      <c r="F191" s="20" t="str">
        <f aca="false">IF(OR($D191="",$C191="",$C191&lt;=0),"",IF(AND((($B$3-YEAR($D191))*12+(2-MONTH($D191)))&gt;=0,MOD((($B$3-YEAR($D191))*12+(2-MONTH($D191))),$C191)=0),"●",""))</f>
        <v/>
      </c>
      <c r="G191" s="20" t="str">
        <f aca="false">IF(OR($D191="",$C191="",$C191&lt;=0),"",IF(AND((($B$3-YEAR($D191))*12+(3-MONTH($D191)))&gt;=0,MOD((($B$3-YEAR($D191))*12+(3-MONTH($D191))),$C191)=0),"●",""))</f>
        <v/>
      </c>
      <c r="H191" s="20" t="str">
        <f aca="false">IF(OR($D191="",$C191="",$C191&lt;=0),"",IF(AND((($B$3-YEAR($D191))*12+(4-MONTH($D191)))&gt;=0,MOD((($B$3-YEAR($D191))*12+(4-MONTH($D191))),$C191)=0),"●",""))</f>
        <v/>
      </c>
      <c r="I191" s="20" t="str">
        <f aca="false">IF(OR($D191="",$C191="",$C191&lt;=0),"",IF(AND((($B$3-YEAR($D191))*12+(5-MONTH($D191)))&gt;=0,MOD((($B$3-YEAR($D191))*12+(5-MONTH($D191))),$C191)=0),"●",""))</f>
        <v/>
      </c>
      <c r="J191" s="20" t="str">
        <f aca="false">IF(OR($D191="",$C191="",$C191&lt;=0),"",IF(AND((($B$3-YEAR($D191))*12+(6-MONTH($D191)))&gt;=0,MOD((($B$3-YEAR($D191))*12+(6-MONTH($D191))),$C191)=0),"●",""))</f>
        <v/>
      </c>
      <c r="K191" s="20" t="str">
        <f aca="false">IF(OR($D191="",$C191="",$C191&lt;=0),"",IF(AND((($B$3-YEAR($D191))*12+(7-MONTH($D191)))&gt;=0,MOD((($B$3-YEAR($D191))*12+(7-MONTH($D191))),$C191)=0),"●",""))</f>
        <v/>
      </c>
      <c r="L191" s="20" t="str">
        <f aca="false">IF(OR($D191="",$C191="",$C191&lt;=0),"",IF(AND((($B$3-YEAR($D191))*12+(8-MONTH($D191)))&gt;=0,MOD((($B$3-YEAR($D191))*12+(8-MONTH($D191))),$C191)=0),"●",""))</f>
        <v/>
      </c>
      <c r="M191" s="20" t="str">
        <f aca="false">IF(OR($D191="",$C191="",$C191&lt;=0),"",IF(AND((($B$3-YEAR($D191))*12+(9-MONTH($D191)))&gt;=0,MOD((($B$3-YEAR($D191))*12+(9-MONTH($D191))),$C191)=0),"●",""))</f>
        <v/>
      </c>
      <c r="N191" s="20" t="str">
        <f aca="false">IF(OR($D191="",$C191="",$C191&lt;=0),"",IF(AND((($B$3-YEAR($D191))*12+(10-MONTH($D191)))&gt;=0,MOD((($B$3-YEAR($D191))*12+(10-MONTH($D191))),$C191)=0),"●",""))</f>
        <v/>
      </c>
      <c r="O191" s="20" t="str">
        <f aca="false">IF(OR($D191="",$C191="",$C191&lt;=0),"",IF(AND((($B$3-YEAR($D191))*12+(11-MONTH($D191)))&gt;=0,MOD((($B$3-YEAR($D191))*12+(11-MONTH($D191))),$C191)=0),"●",""))</f>
        <v/>
      </c>
      <c r="P191" s="20" t="str">
        <f aca="false">IF(OR($D191="",$C191="",$C191&lt;=0),"",IF(AND((($B$3-YEAR($D191))*12+(12-MONTH($D191)))&gt;=0,MOD((($B$3-YEAR($D191))*12+(12-MONTH($D191))),$C191)=0),"●",""))</f>
        <v/>
      </c>
      <c r="Q191" s="20" t="str">
        <f aca="false">IF($A191="","",COUNTIF(E191:P191,"●"))</f>
        <v/>
      </c>
    </row>
    <row r="192" customFormat="false" ht="15" hidden="false" customHeight="false" outlineLevel="0" collapsed="false">
      <c r="A192" s="18" t="str">
        <f aca="false">IF(Wartungsplan!A188="","",Wartungsplan!A188)</f>
        <v/>
      </c>
      <c r="B192" s="18" t="str">
        <f aca="false">IF(Wartungsplan!A188="","",Wartungsplan!B188)</f>
        <v/>
      </c>
      <c r="C192" s="18" t="str">
        <f aca="false">IF(Wartungsplan!A188="","",IF(Wartungsplan!L188="","",Wartungsplan!L188))</f>
        <v/>
      </c>
      <c r="D192" s="19" t="str">
        <f aca="false">IF(Wartungsplan!A188="","",Wartungsplan!S188)</f>
        <v/>
      </c>
      <c r="E192" s="20" t="str">
        <f aca="false">IF(OR($D192="",$C192="",$C192&lt;=0),"",IF(AND((($B$3-YEAR($D192))*12+(1-MONTH($D192)))&gt;=0,MOD((($B$3-YEAR($D192))*12+(1-MONTH($D192))),$C192)=0),"●",""))</f>
        <v/>
      </c>
      <c r="F192" s="20" t="str">
        <f aca="false">IF(OR($D192="",$C192="",$C192&lt;=0),"",IF(AND((($B$3-YEAR($D192))*12+(2-MONTH($D192)))&gt;=0,MOD((($B$3-YEAR($D192))*12+(2-MONTH($D192))),$C192)=0),"●",""))</f>
        <v/>
      </c>
      <c r="G192" s="20" t="str">
        <f aca="false">IF(OR($D192="",$C192="",$C192&lt;=0),"",IF(AND((($B$3-YEAR($D192))*12+(3-MONTH($D192)))&gt;=0,MOD((($B$3-YEAR($D192))*12+(3-MONTH($D192))),$C192)=0),"●",""))</f>
        <v/>
      </c>
      <c r="H192" s="20" t="str">
        <f aca="false">IF(OR($D192="",$C192="",$C192&lt;=0),"",IF(AND((($B$3-YEAR($D192))*12+(4-MONTH($D192)))&gt;=0,MOD((($B$3-YEAR($D192))*12+(4-MONTH($D192))),$C192)=0),"●",""))</f>
        <v/>
      </c>
      <c r="I192" s="20" t="str">
        <f aca="false">IF(OR($D192="",$C192="",$C192&lt;=0),"",IF(AND((($B$3-YEAR($D192))*12+(5-MONTH($D192)))&gt;=0,MOD((($B$3-YEAR($D192))*12+(5-MONTH($D192))),$C192)=0),"●",""))</f>
        <v/>
      </c>
      <c r="J192" s="20" t="str">
        <f aca="false">IF(OR($D192="",$C192="",$C192&lt;=0),"",IF(AND((($B$3-YEAR($D192))*12+(6-MONTH($D192)))&gt;=0,MOD((($B$3-YEAR($D192))*12+(6-MONTH($D192))),$C192)=0),"●",""))</f>
        <v/>
      </c>
      <c r="K192" s="20" t="str">
        <f aca="false">IF(OR($D192="",$C192="",$C192&lt;=0),"",IF(AND((($B$3-YEAR($D192))*12+(7-MONTH($D192)))&gt;=0,MOD((($B$3-YEAR($D192))*12+(7-MONTH($D192))),$C192)=0),"●",""))</f>
        <v/>
      </c>
      <c r="L192" s="20" t="str">
        <f aca="false">IF(OR($D192="",$C192="",$C192&lt;=0),"",IF(AND((($B$3-YEAR($D192))*12+(8-MONTH($D192)))&gt;=0,MOD((($B$3-YEAR($D192))*12+(8-MONTH($D192))),$C192)=0),"●",""))</f>
        <v/>
      </c>
      <c r="M192" s="20" t="str">
        <f aca="false">IF(OR($D192="",$C192="",$C192&lt;=0),"",IF(AND((($B$3-YEAR($D192))*12+(9-MONTH($D192)))&gt;=0,MOD((($B$3-YEAR($D192))*12+(9-MONTH($D192))),$C192)=0),"●",""))</f>
        <v/>
      </c>
      <c r="N192" s="20" t="str">
        <f aca="false">IF(OR($D192="",$C192="",$C192&lt;=0),"",IF(AND((($B$3-YEAR($D192))*12+(10-MONTH($D192)))&gt;=0,MOD((($B$3-YEAR($D192))*12+(10-MONTH($D192))),$C192)=0),"●",""))</f>
        <v/>
      </c>
      <c r="O192" s="20" t="str">
        <f aca="false">IF(OR($D192="",$C192="",$C192&lt;=0),"",IF(AND((($B$3-YEAR($D192))*12+(11-MONTH($D192)))&gt;=0,MOD((($B$3-YEAR($D192))*12+(11-MONTH($D192))),$C192)=0),"●",""))</f>
        <v/>
      </c>
      <c r="P192" s="20" t="str">
        <f aca="false">IF(OR($D192="",$C192="",$C192&lt;=0),"",IF(AND((($B$3-YEAR($D192))*12+(12-MONTH($D192)))&gt;=0,MOD((($B$3-YEAR($D192))*12+(12-MONTH($D192))),$C192)=0),"●",""))</f>
        <v/>
      </c>
      <c r="Q192" s="20" t="str">
        <f aca="false">IF($A192="","",COUNTIF(E192:P192,"●"))</f>
        <v/>
      </c>
    </row>
    <row r="193" customFormat="false" ht="15" hidden="false" customHeight="false" outlineLevel="0" collapsed="false">
      <c r="A193" s="18" t="str">
        <f aca="false">IF(Wartungsplan!A189="","",Wartungsplan!A189)</f>
        <v/>
      </c>
      <c r="B193" s="18" t="str">
        <f aca="false">IF(Wartungsplan!A189="","",Wartungsplan!B189)</f>
        <v/>
      </c>
      <c r="C193" s="18" t="str">
        <f aca="false">IF(Wartungsplan!A189="","",IF(Wartungsplan!L189="","",Wartungsplan!L189))</f>
        <v/>
      </c>
      <c r="D193" s="19" t="str">
        <f aca="false">IF(Wartungsplan!A189="","",Wartungsplan!S189)</f>
        <v/>
      </c>
      <c r="E193" s="20" t="str">
        <f aca="false">IF(OR($D193="",$C193="",$C193&lt;=0),"",IF(AND((($B$3-YEAR($D193))*12+(1-MONTH($D193)))&gt;=0,MOD((($B$3-YEAR($D193))*12+(1-MONTH($D193))),$C193)=0),"●",""))</f>
        <v/>
      </c>
      <c r="F193" s="20" t="str">
        <f aca="false">IF(OR($D193="",$C193="",$C193&lt;=0),"",IF(AND((($B$3-YEAR($D193))*12+(2-MONTH($D193)))&gt;=0,MOD((($B$3-YEAR($D193))*12+(2-MONTH($D193))),$C193)=0),"●",""))</f>
        <v/>
      </c>
      <c r="G193" s="20" t="str">
        <f aca="false">IF(OR($D193="",$C193="",$C193&lt;=0),"",IF(AND((($B$3-YEAR($D193))*12+(3-MONTH($D193)))&gt;=0,MOD((($B$3-YEAR($D193))*12+(3-MONTH($D193))),$C193)=0),"●",""))</f>
        <v/>
      </c>
      <c r="H193" s="20" t="str">
        <f aca="false">IF(OR($D193="",$C193="",$C193&lt;=0),"",IF(AND((($B$3-YEAR($D193))*12+(4-MONTH($D193)))&gt;=0,MOD((($B$3-YEAR($D193))*12+(4-MONTH($D193))),$C193)=0),"●",""))</f>
        <v/>
      </c>
      <c r="I193" s="20" t="str">
        <f aca="false">IF(OR($D193="",$C193="",$C193&lt;=0),"",IF(AND((($B$3-YEAR($D193))*12+(5-MONTH($D193)))&gt;=0,MOD((($B$3-YEAR($D193))*12+(5-MONTH($D193))),$C193)=0),"●",""))</f>
        <v/>
      </c>
      <c r="J193" s="20" t="str">
        <f aca="false">IF(OR($D193="",$C193="",$C193&lt;=0),"",IF(AND((($B$3-YEAR($D193))*12+(6-MONTH($D193)))&gt;=0,MOD((($B$3-YEAR($D193))*12+(6-MONTH($D193))),$C193)=0),"●",""))</f>
        <v/>
      </c>
      <c r="K193" s="20" t="str">
        <f aca="false">IF(OR($D193="",$C193="",$C193&lt;=0),"",IF(AND((($B$3-YEAR($D193))*12+(7-MONTH($D193)))&gt;=0,MOD((($B$3-YEAR($D193))*12+(7-MONTH($D193))),$C193)=0),"●",""))</f>
        <v/>
      </c>
      <c r="L193" s="20" t="str">
        <f aca="false">IF(OR($D193="",$C193="",$C193&lt;=0),"",IF(AND((($B$3-YEAR($D193))*12+(8-MONTH($D193)))&gt;=0,MOD((($B$3-YEAR($D193))*12+(8-MONTH($D193))),$C193)=0),"●",""))</f>
        <v/>
      </c>
      <c r="M193" s="20" t="str">
        <f aca="false">IF(OR($D193="",$C193="",$C193&lt;=0),"",IF(AND((($B$3-YEAR($D193))*12+(9-MONTH($D193)))&gt;=0,MOD((($B$3-YEAR($D193))*12+(9-MONTH($D193))),$C193)=0),"●",""))</f>
        <v/>
      </c>
      <c r="N193" s="20" t="str">
        <f aca="false">IF(OR($D193="",$C193="",$C193&lt;=0),"",IF(AND((($B$3-YEAR($D193))*12+(10-MONTH($D193)))&gt;=0,MOD((($B$3-YEAR($D193))*12+(10-MONTH($D193))),$C193)=0),"●",""))</f>
        <v/>
      </c>
      <c r="O193" s="20" t="str">
        <f aca="false">IF(OR($D193="",$C193="",$C193&lt;=0),"",IF(AND((($B$3-YEAR($D193))*12+(11-MONTH($D193)))&gt;=0,MOD((($B$3-YEAR($D193))*12+(11-MONTH($D193))),$C193)=0),"●",""))</f>
        <v/>
      </c>
      <c r="P193" s="20" t="str">
        <f aca="false">IF(OR($D193="",$C193="",$C193&lt;=0),"",IF(AND((($B$3-YEAR($D193))*12+(12-MONTH($D193)))&gt;=0,MOD((($B$3-YEAR($D193))*12+(12-MONTH($D193))),$C193)=0),"●",""))</f>
        <v/>
      </c>
      <c r="Q193" s="20" t="str">
        <f aca="false">IF($A193="","",COUNTIF(E193:P193,"●"))</f>
        <v/>
      </c>
    </row>
    <row r="194" customFormat="false" ht="15" hidden="false" customHeight="false" outlineLevel="0" collapsed="false">
      <c r="A194" s="18" t="str">
        <f aca="false">IF(Wartungsplan!A190="","",Wartungsplan!A190)</f>
        <v/>
      </c>
      <c r="B194" s="18" t="str">
        <f aca="false">IF(Wartungsplan!A190="","",Wartungsplan!B190)</f>
        <v/>
      </c>
      <c r="C194" s="18" t="str">
        <f aca="false">IF(Wartungsplan!A190="","",IF(Wartungsplan!L190="","",Wartungsplan!L190))</f>
        <v/>
      </c>
      <c r="D194" s="19" t="str">
        <f aca="false">IF(Wartungsplan!A190="","",Wartungsplan!S190)</f>
        <v/>
      </c>
      <c r="E194" s="20" t="str">
        <f aca="false">IF(OR($D194="",$C194="",$C194&lt;=0),"",IF(AND((($B$3-YEAR($D194))*12+(1-MONTH($D194)))&gt;=0,MOD((($B$3-YEAR($D194))*12+(1-MONTH($D194))),$C194)=0),"●",""))</f>
        <v/>
      </c>
      <c r="F194" s="20" t="str">
        <f aca="false">IF(OR($D194="",$C194="",$C194&lt;=0),"",IF(AND((($B$3-YEAR($D194))*12+(2-MONTH($D194)))&gt;=0,MOD((($B$3-YEAR($D194))*12+(2-MONTH($D194))),$C194)=0),"●",""))</f>
        <v/>
      </c>
      <c r="G194" s="20" t="str">
        <f aca="false">IF(OR($D194="",$C194="",$C194&lt;=0),"",IF(AND((($B$3-YEAR($D194))*12+(3-MONTH($D194)))&gt;=0,MOD((($B$3-YEAR($D194))*12+(3-MONTH($D194))),$C194)=0),"●",""))</f>
        <v/>
      </c>
      <c r="H194" s="20" t="str">
        <f aca="false">IF(OR($D194="",$C194="",$C194&lt;=0),"",IF(AND((($B$3-YEAR($D194))*12+(4-MONTH($D194)))&gt;=0,MOD((($B$3-YEAR($D194))*12+(4-MONTH($D194))),$C194)=0),"●",""))</f>
        <v/>
      </c>
      <c r="I194" s="20" t="str">
        <f aca="false">IF(OR($D194="",$C194="",$C194&lt;=0),"",IF(AND((($B$3-YEAR($D194))*12+(5-MONTH($D194)))&gt;=0,MOD((($B$3-YEAR($D194))*12+(5-MONTH($D194))),$C194)=0),"●",""))</f>
        <v/>
      </c>
      <c r="J194" s="20" t="str">
        <f aca="false">IF(OR($D194="",$C194="",$C194&lt;=0),"",IF(AND((($B$3-YEAR($D194))*12+(6-MONTH($D194)))&gt;=0,MOD((($B$3-YEAR($D194))*12+(6-MONTH($D194))),$C194)=0),"●",""))</f>
        <v/>
      </c>
      <c r="K194" s="20" t="str">
        <f aca="false">IF(OR($D194="",$C194="",$C194&lt;=0),"",IF(AND((($B$3-YEAR($D194))*12+(7-MONTH($D194)))&gt;=0,MOD((($B$3-YEAR($D194))*12+(7-MONTH($D194))),$C194)=0),"●",""))</f>
        <v/>
      </c>
      <c r="L194" s="20" t="str">
        <f aca="false">IF(OR($D194="",$C194="",$C194&lt;=0),"",IF(AND((($B$3-YEAR($D194))*12+(8-MONTH($D194)))&gt;=0,MOD((($B$3-YEAR($D194))*12+(8-MONTH($D194))),$C194)=0),"●",""))</f>
        <v/>
      </c>
      <c r="M194" s="20" t="str">
        <f aca="false">IF(OR($D194="",$C194="",$C194&lt;=0),"",IF(AND((($B$3-YEAR($D194))*12+(9-MONTH($D194)))&gt;=0,MOD((($B$3-YEAR($D194))*12+(9-MONTH($D194))),$C194)=0),"●",""))</f>
        <v/>
      </c>
      <c r="N194" s="20" t="str">
        <f aca="false">IF(OR($D194="",$C194="",$C194&lt;=0),"",IF(AND((($B$3-YEAR($D194))*12+(10-MONTH($D194)))&gt;=0,MOD((($B$3-YEAR($D194))*12+(10-MONTH($D194))),$C194)=0),"●",""))</f>
        <v/>
      </c>
      <c r="O194" s="20" t="str">
        <f aca="false">IF(OR($D194="",$C194="",$C194&lt;=0),"",IF(AND((($B$3-YEAR($D194))*12+(11-MONTH($D194)))&gt;=0,MOD((($B$3-YEAR($D194))*12+(11-MONTH($D194))),$C194)=0),"●",""))</f>
        <v/>
      </c>
      <c r="P194" s="20" t="str">
        <f aca="false">IF(OR($D194="",$C194="",$C194&lt;=0),"",IF(AND((($B$3-YEAR($D194))*12+(12-MONTH($D194)))&gt;=0,MOD((($B$3-YEAR($D194))*12+(12-MONTH($D194))),$C194)=0),"●",""))</f>
        <v/>
      </c>
      <c r="Q194" s="20" t="str">
        <f aca="false">IF($A194="","",COUNTIF(E194:P194,"●"))</f>
        <v/>
      </c>
    </row>
    <row r="195" customFormat="false" ht="15" hidden="false" customHeight="false" outlineLevel="0" collapsed="false">
      <c r="A195" s="18" t="str">
        <f aca="false">IF(Wartungsplan!A191="","",Wartungsplan!A191)</f>
        <v/>
      </c>
      <c r="B195" s="18" t="str">
        <f aca="false">IF(Wartungsplan!A191="","",Wartungsplan!B191)</f>
        <v/>
      </c>
      <c r="C195" s="18" t="str">
        <f aca="false">IF(Wartungsplan!A191="","",IF(Wartungsplan!L191="","",Wartungsplan!L191))</f>
        <v/>
      </c>
      <c r="D195" s="19" t="str">
        <f aca="false">IF(Wartungsplan!A191="","",Wartungsplan!S191)</f>
        <v/>
      </c>
      <c r="E195" s="20" t="str">
        <f aca="false">IF(OR($D195="",$C195="",$C195&lt;=0),"",IF(AND((($B$3-YEAR($D195))*12+(1-MONTH($D195)))&gt;=0,MOD((($B$3-YEAR($D195))*12+(1-MONTH($D195))),$C195)=0),"●",""))</f>
        <v/>
      </c>
      <c r="F195" s="20" t="str">
        <f aca="false">IF(OR($D195="",$C195="",$C195&lt;=0),"",IF(AND((($B$3-YEAR($D195))*12+(2-MONTH($D195)))&gt;=0,MOD((($B$3-YEAR($D195))*12+(2-MONTH($D195))),$C195)=0),"●",""))</f>
        <v/>
      </c>
      <c r="G195" s="20" t="str">
        <f aca="false">IF(OR($D195="",$C195="",$C195&lt;=0),"",IF(AND((($B$3-YEAR($D195))*12+(3-MONTH($D195)))&gt;=0,MOD((($B$3-YEAR($D195))*12+(3-MONTH($D195))),$C195)=0),"●",""))</f>
        <v/>
      </c>
      <c r="H195" s="20" t="str">
        <f aca="false">IF(OR($D195="",$C195="",$C195&lt;=0),"",IF(AND((($B$3-YEAR($D195))*12+(4-MONTH($D195)))&gt;=0,MOD((($B$3-YEAR($D195))*12+(4-MONTH($D195))),$C195)=0),"●",""))</f>
        <v/>
      </c>
      <c r="I195" s="20" t="str">
        <f aca="false">IF(OR($D195="",$C195="",$C195&lt;=0),"",IF(AND((($B$3-YEAR($D195))*12+(5-MONTH($D195)))&gt;=0,MOD((($B$3-YEAR($D195))*12+(5-MONTH($D195))),$C195)=0),"●",""))</f>
        <v/>
      </c>
      <c r="J195" s="20" t="str">
        <f aca="false">IF(OR($D195="",$C195="",$C195&lt;=0),"",IF(AND((($B$3-YEAR($D195))*12+(6-MONTH($D195)))&gt;=0,MOD((($B$3-YEAR($D195))*12+(6-MONTH($D195))),$C195)=0),"●",""))</f>
        <v/>
      </c>
      <c r="K195" s="20" t="str">
        <f aca="false">IF(OR($D195="",$C195="",$C195&lt;=0),"",IF(AND((($B$3-YEAR($D195))*12+(7-MONTH($D195)))&gt;=0,MOD((($B$3-YEAR($D195))*12+(7-MONTH($D195))),$C195)=0),"●",""))</f>
        <v/>
      </c>
      <c r="L195" s="20" t="str">
        <f aca="false">IF(OR($D195="",$C195="",$C195&lt;=0),"",IF(AND((($B$3-YEAR($D195))*12+(8-MONTH($D195)))&gt;=0,MOD((($B$3-YEAR($D195))*12+(8-MONTH($D195))),$C195)=0),"●",""))</f>
        <v/>
      </c>
      <c r="M195" s="20" t="str">
        <f aca="false">IF(OR($D195="",$C195="",$C195&lt;=0),"",IF(AND((($B$3-YEAR($D195))*12+(9-MONTH($D195)))&gt;=0,MOD((($B$3-YEAR($D195))*12+(9-MONTH($D195))),$C195)=0),"●",""))</f>
        <v/>
      </c>
      <c r="N195" s="20" t="str">
        <f aca="false">IF(OR($D195="",$C195="",$C195&lt;=0),"",IF(AND((($B$3-YEAR($D195))*12+(10-MONTH($D195)))&gt;=0,MOD((($B$3-YEAR($D195))*12+(10-MONTH($D195))),$C195)=0),"●",""))</f>
        <v/>
      </c>
      <c r="O195" s="20" t="str">
        <f aca="false">IF(OR($D195="",$C195="",$C195&lt;=0),"",IF(AND((($B$3-YEAR($D195))*12+(11-MONTH($D195)))&gt;=0,MOD((($B$3-YEAR($D195))*12+(11-MONTH($D195))),$C195)=0),"●",""))</f>
        <v/>
      </c>
      <c r="P195" s="20" t="str">
        <f aca="false">IF(OR($D195="",$C195="",$C195&lt;=0),"",IF(AND((($B$3-YEAR($D195))*12+(12-MONTH($D195)))&gt;=0,MOD((($B$3-YEAR($D195))*12+(12-MONTH($D195))),$C195)=0),"●",""))</f>
        <v/>
      </c>
      <c r="Q195" s="20" t="str">
        <f aca="false">IF($A195="","",COUNTIF(E195:P195,"●"))</f>
        <v/>
      </c>
    </row>
    <row r="196" customFormat="false" ht="15" hidden="false" customHeight="false" outlineLevel="0" collapsed="false">
      <c r="A196" s="18" t="str">
        <f aca="false">IF(Wartungsplan!A192="","",Wartungsplan!A192)</f>
        <v/>
      </c>
      <c r="B196" s="18" t="str">
        <f aca="false">IF(Wartungsplan!A192="","",Wartungsplan!B192)</f>
        <v/>
      </c>
      <c r="C196" s="18" t="str">
        <f aca="false">IF(Wartungsplan!A192="","",IF(Wartungsplan!L192="","",Wartungsplan!L192))</f>
        <v/>
      </c>
      <c r="D196" s="19" t="str">
        <f aca="false">IF(Wartungsplan!A192="","",Wartungsplan!S192)</f>
        <v/>
      </c>
      <c r="E196" s="20" t="str">
        <f aca="false">IF(OR($D196="",$C196="",$C196&lt;=0),"",IF(AND((($B$3-YEAR($D196))*12+(1-MONTH($D196)))&gt;=0,MOD((($B$3-YEAR($D196))*12+(1-MONTH($D196))),$C196)=0),"●",""))</f>
        <v/>
      </c>
      <c r="F196" s="20" t="str">
        <f aca="false">IF(OR($D196="",$C196="",$C196&lt;=0),"",IF(AND((($B$3-YEAR($D196))*12+(2-MONTH($D196)))&gt;=0,MOD((($B$3-YEAR($D196))*12+(2-MONTH($D196))),$C196)=0),"●",""))</f>
        <v/>
      </c>
      <c r="G196" s="20" t="str">
        <f aca="false">IF(OR($D196="",$C196="",$C196&lt;=0),"",IF(AND((($B$3-YEAR($D196))*12+(3-MONTH($D196)))&gt;=0,MOD((($B$3-YEAR($D196))*12+(3-MONTH($D196))),$C196)=0),"●",""))</f>
        <v/>
      </c>
      <c r="H196" s="20" t="str">
        <f aca="false">IF(OR($D196="",$C196="",$C196&lt;=0),"",IF(AND((($B$3-YEAR($D196))*12+(4-MONTH($D196)))&gt;=0,MOD((($B$3-YEAR($D196))*12+(4-MONTH($D196))),$C196)=0),"●",""))</f>
        <v/>
      </c>
      <c r="I196" s="20" t="str">
        <f aca="false">IF(OR($D196="",$C196="",$C196&lt;=0),"",IF(AND((($B$3-YEAR($D196))*12+(5-MONTH($D196)))&gt;=0,MOD((($B$3-YEAR($D196))*12+(5-MONTH($D196))),$C196)=0),"●",""))</f>
        <v/>
      </c>
      <c r="J196" s="20" t="str">
        <f aca="false">IF(OR($D196="",$C196="",$C196&lt;=0),"",IF(AND((($B$3-YEAR($D196))*12+(6-MONTH($D196)))&gt;=0,MOD((($B$3-YEAR($D196))*12+(6-MONTH($D196))),$C196)=0),"●",""))</f>
        <v/>
      </c>
      <c r="K196" s="20" t="str">
        <f aca="false">IF(OR($D196="",$C196="",$C196&lt;=0),"",IF(AND((($B$3-YEAR($D196))*12+(7-MONTH($D196)))&gt;=0,MOD((($B$3-YEAR($D196))*12+(7-MONTH($D196))),$C196)=0),"●",""))</f>
        <v/>
      </c>
      <c r="L196" s="20" t="str">
        <f aca="false">IF(OR($D196="",$C196="",$C196&lt;=0),"",IF(AND((($B$3-YEAR($D196))*12+(8-MONTH($D196)))&gt;=0,MOD((($B$3-YEAR($D196))*12+(8-MONTH($D196))),$C196)=0),"●",""))</f>
        <v/>
      </c>
      <c r="M196" s="20" t="str">
        <f aca="false">IF(OR($D196="",$C196="",$C196&lt;=0),"",IF(AND((($B$3-YEAR($D196))*12+(9-MONTH($D196)))&gt;=0,MOD((($B$3-YEAR($D196))*12+(9-MONTH($D196))),$C196)=0),"●",""))</f>
        <v/>
      </c>
      <c r="N196" s="20" t="str">
        <f aca="false">IF(OR($D196="",$C196="",$C196&lt;=0),"",IF(AND((($B$3-YEAR($D196))*12+(10-MONTH($D196)))&gt;=0,MOD((($B$3-YEAR($D196))*12+(10-MONTH($D196))),$C196)=0),"●",""))</f>
        <v/>
      </c>
      <c r="O196" s="20" t="str">
        <f aca="false">IF(OR($D196="",$C196="",$C196&lt;=0),"",IF(AND((($B$3-YEAR($D196))*12+(11-MONTH($D196)))&gt;=0,MOD((($B$3-YEAR($D196))*12+(11-MONTH($D196))),$C196)=0),"●",""))</f>
        <v/>
      </c>
      <c r="P196" s="20" t="str">
        <f aca="false">IF(OR($D196="",$C196="",$C196&lt;=0),"",IF(AND((($B$3-YEAR($D196))*12+(12-MONTH($D196)))&gt;=0,MOD((($B$3-YEAR($D196))*12+(12-MONTH($D196))),$C196)=0),"●",""))</f>
        <v/>
      </c>
      <c r="Q196" s="20" t="str">
        <f aca="false">IF($A196="","",COUNTIF(E196:P196,"●"))</f>
        <v/>
      </c>
    </row>
    <row r="197" customFormat="false" ht="15" hidden="false" customHeight="false" outlineLevel="0" collapsed="false">
      <c r="A197" s="18" t="str">
        <f aca="false">IF(Wartungsplan!A193="","",Wartungsplan!A193)</f>
        <v/>
      </c>
      <c r="B197" s="18" t="str">
        <f aca="false">IF(Wartungsplan!A193="","",Wartungsplan!B193)</f>
        <v/>
      </c>
      <c r="C197" s="18" t="str">
        <f aca="false">IF(Wartungsplan!A193="","",IF(Wartungsplan!L193="","",Wartungsplan!L193))</f>
        <v/>
      </c>
      <c r="D197" s="19" t="str">
        <f aca="false">IF(Wartungsplan!A193="","",Wartungsplan!S193)</f>
        <v/>
      </c>
      <c r="E197" s="20" t="str">
        <f aca="false">IF(OR($D197="",$C197="",$C197&lt;=0),"",IF(AND((($B$3-YEAR($D197))*12+(1-MONTH($D197)))&gt;=0,MOD((($B$3-YEAR($D197))*12+(1-MONTH($D197))),$C197)=0),"●",""))</f>
        <v/>
      </c>
      <c r="F197" s="20" t="str">
        <f aca="false">IF(OR($D197="",$C197="",$C197&lt;=0),"",IF(AND((($B$3-YEAR($D197))*12+(2-MONTH($D197)))&gt;=0,MOD((($B$3-YEAR($D197))*12+(2-MONTH($D197))),$C197)=0),"●",""))</f>
        <v/>
      </c>
      <c r="G197" s="20" t="str">
        <f aca="false">IF(OR($D197="",$C197="",$C197&lt;=0),"",IF(AND((($B$3-YEAR($D197))*12+(3-MONTH($D197)))&gt;=0,MOD((($B$3-YEAR($D197))*12+(3-MONTH($D197))),$C197)=0),"●",""))</f>
        <v/>
      </c>
      <c r="H197" s="20" t="str">
        <f aca="false">IF(OR($D197="",$C197="",$C197&lt;=0),"",IF(AND((($B$3-YEAR($D197))*12+(4-MONTH($D197)))&gt;=0,MOD((($B$3-YEAR($D197))*12+(4-MONTH($D197))),$C197)=0),"●",""))</f>
        <v/>
      </c>
      <c r="I197" s="20" t="str">
        <f aca="false">IF(OR($D197="",$C197="",$C197&lt;=0),"",IF(AND((($B$3-YEAR($D197))*12+(5-MONTH($D197)))&gt;=0,MOD((($B$3-YEAR($D197))*12+(5-MONTH($D197))),$C197)=0),"●",""))</f>
        <v/>
      </c>
      <c r="J197" s="20" t="str">
        <f aca="false">IF(OR($D197="",$C197="",$C197&lt;=0),"",IF(AND((($B$3-YEAR($D197))*12+(6-MONTH($D197)))&gt;=0,MOD((($B$3-YEAR($D197))*12+(6-MONTH($D197))),$C197)=0),"●",""))</f>
        <v/>
      </c>
      <c r="K197" s="20" t="str">
        <f aca="false">IF(OR($D197="",$C197="",$C197&lt;=0),"",IF(AND((($B$3-YEAR($D197))*12+(7-MONTH($D197)))&gt;=0,MOD((($B$3-YEAR($D197))*12+(7-MONTH($D197))),$C197)=0),"●",""))</f>
        <v/>
      </c>
      <c r="L197" s="20" t="str">
        <f aca="false">IF(OR($D197="",$C197="",$C197&lt;=0),"",IF(AND((($B$3-YEAR($D197))*12+(8-MONTH($D197)))&gt;=0,MOD((($B$3-YEAR($D197))*12+(8-MONTH($D197))),$C197)=0),"●",""))</f>
        <v/>
      </c>
      <c r="M197" s="20" t="str">
        <f aca="false">IF(OR($D197="",$C197="",$C197&lt;=0),"",IF(AND((($B$3-YEAR($D197))*12+(9-MONTH($D197)))&gt;=0,MOD((($B$3-YEAR($D197))*12+(9-MONTH($D197))),$C197)=0),"●",""))</f>
        <v/>
      </c>
      <c r="N197" s="20" t="str">
        <f aca="false">IF(OR($D197="",$C197="",$C197&lt;=0),"",IF(AND((($B$3-YEAR($D197))*12+(10-MONTH($D197)))&gt;=0,MOD((($B$3-YEAR($D197))*12+(10-MONTH($D197))),$C197)=0),"●",""))</f>
        <v/>
      </c>
      <c r="O197" s="20" t="str">
        <f aca="false">IF(OR($D197="",$C197="",$C197&lt;=0),"",IF(AND((($B$3-YEAR($D197))*12+(11-MONTH($D197)))&gt;=0,MOD((($B$3-YEAR($D197))*12+(11-MONTH($D197))),$C197)=0),"●",""))</f>
        <v/>
      </c>
      <c r="P197" s="20" t="str">
        <f aca="false">IF(OR($D197="",$C197="",$C197&lt;=0),"",IF(AND((($B$3-YEAR($D197))*12+(12-MONTH($D197)))&gt;=0,MOD((($B$3-YEAR($D197))*12+(12-MONTH($D197))),$C197)=0),"●",""))</f>
        <v/>
      </c>
      <c r="Q197" s="20" t="str">
        <f aca="false">IF($A197="","",COUNTIF(E197:P197,"●"))</f>
        <v/>
      </c>
    </row>
    <row r="198" customFormat="false" ht="15" hidden="false" customHeight="false" outlineLevel="0" collapsed="false">
      <c r="A198" s="18" t="str">
        <f aca="false">IF(Wartungsplan!A194="","",Wartungsplan!A194)</f>
        <v/>
      </c>
      <c r="B198" s="18" t="str">
        <f aca="false">IF(Wartungsplan!A194="","",Wartungsplan!B194)</f>
        <v/>
      </c>
      <c r="C198" s="18" t="str">
        <f aca="false">IF(Wartungsplan!A194="","",IF(Wartungsplan!L194="","",Wartungsplan!L194))</f>
        <v/>
      </c>
      <c r="D198" s="19" t="str">
        <f aca="false">IF(Wartungsplan!A194="","",Wartungsplan!S194)</f>
        <v/>
      </c>
      <c r="E198" s="20" t="str">
        <f aca="false">IF(OR($D198="",$C198="",$C198&lt;=0),"",IF(AND((($B$3-YEAR($D198))*12+(1-MONTH($D198)))&gt;=0,MOD((($B$3-YEAR($D198))*12+(1-MONTH($D198))),$C198)=0),"●",""))</f>
        <v/>
      </c>
      <c r="F198" s="20" t="str">
        <f aca="false">IF(OR($D198="",$C198="",$C198&lt;=0),"",IF(AND((($B$3-YEAR($D198))*12+(2-MONTH($D198)))&gt;=0,MOD((($B$3-YEAR($D198))*12+(2-MONTH($D198))),$C198)=0),"●",""))</f>
        <v/>
      </c>
      <c r="G198" s="20" t="str">
        <f aca="false">IF(OR($D198="",$C198="",$C198&lt;=0),"",IF(AND((($B$3-YEAR($D198))*12+(3-MONTH($D198)))&gt;=0,MOD((($B$3-YEAR($D198))*12+(3-MONTH($D198))),$C198)=0),"●",""))</f>
        <v/>
      </c>
      <c r="H198" s="20" t="str">
        <f aca="false">IF(OR($D198="",$C198="",$C198&lt;=0),"",IF(AND((($B$3-YEAR($D198))*12+(4-MONTH($D198)))&gt;=0,MOD((($B$3-YEAR($D198))*12+(4-MONTH($D198))),$C198)=0),"●",""))</f>
        <v/>
      </c>
      <c r="I198" s="20" t="str">
        <f aca="false">IF(OR($D198="",$C198="",$C198&lt;=0),"",IF(AND((($B$3-YEAR($D198))*12+(5-MONTH($D198)))&gt;=0,MOD((($B$3-YEAR($D198))*12+(5-MONTH($D198))),$C198)=0),"●",""))</f>
        <v/>
      </c>
      <c r="J198" s="20" t="str">
        <f aca="false">IF(OR($D198="",$C198="",$C198&lt;=0),"",IF(AND((($B$3-YEAR($D198))*12+(6-MONTH($D198)))&gt;=0,MOD((($B$3-YEAR($D198))*12+(6-MONTH($D198))),$C198)=0),"●",""))</f>
        <v/>
      </c>
      <c r="K198" s="20" t="str">
        <f aca="false">IF(OR($D198="",$C198="",$C198&lt;=0),"",IF(AND((($B$3-YEAR($D198))*12+(7-MONTH($D198)))&gt;=0,MOD((($B$3-YEAR($D198))*12+(7-MONTH($D198))),$C198)=0),"●",""))</f>
        <v/>
      </c>
      <c r="L198" s="20" t="str">
        <f aca="false">IF(OR($D198="",$C198="",$C198&lt;=0),"",IF(AND((($B$3-YEAR($D198))*12+(8-MONTH($D198)))&gt;=0,MOD((($B$3-YEAR($D198))*12+(8-MONTH($D198))),$C198)=0),"●",""))</f>
        <v/>
      </c>
      <c r="M198" s="20" t="str">
        <f aca="false">IF(OR($D198="",$C198="",$C198&lt;=0),"",IF(AND((($B$3-YEAR($D198))*12+(9-MONTH($D198)))&gt;=0,MOD((($B$3-YEAR($D198))*12+(9-MONTH($D198))),$C198)=0),"●",""))</f>
        <v/>
      </c>
      <c r="N198" s="20" t="str">
        <f aca="false">IF(OR($D198="",$C198="",$C198&lt;=0),"",IF(AND((($B$3-YEAR($D198))*12+(10-MONTH($D198)))&gt;=0,MOD((($B$3-YEAR($D198))*12+(10-MONTH($D198))),$C198)=0),"●",""))</f>
        <v/>
      </c>
      <c r="O198" s="20" t="str">
        <f aca="false">IF(OR($D198="",$C198="",$C198&lt;=0),"",IF(AND((($B$3-YEAR($D198))*12+(11-MONTH($D198)))&gt;=0,MOD((($B$3-YEAR($D198))*12+(11-MONTH($D198))),$C198)=0),"●",""))</f>
        <v/>
      </c>
      <c r="P198" s="20" t="str">
        <f aca="false">IF(OR($D198="",$C198="",$C198&lt;=0),"",IF(AND((($B$3-YEAR($D198))*12+(12-MONTH($D198)))&gt;=0,MOD((($B$3-YEAR($D198))*12+(12-MONTH($D198))),$C198)=0),"●",""))</f>
        <v/>
      </c>
      <c r="Q198" s="20" t="str">
        <f aca="false">IF($A198="","",COUNTIF(E198:P198,"●"))</f>
        <v/>
      </c>
    </row>
    <row r="199" customFormat="false" ht="15" hidden="false" customHeight="false" outlineLevel="0" collapsed="false">
      <c r="A199" s="18" t="str">
        <f aca="false">IF(Wartungsplan!A195="","",Wartungsplan!A195)</f>
        <v/>
      </c>
      <c r="B199" s="18" t="str">
        <f aca="false">IF(Wartungsplan!A195="","",Wartungsplan!B195)</f>
        <v/>
      </c>
      <c r="C199" s="18" t="str">
        <f aca="false">IF(Wartungsplan!A195="","",IF(Wartungsplan!L195="","",Wartungsplan!L195))</f>
        <v/>
      </c>
      <c r="D199" s="19" t="str">
        <f aca="false">IF(Wartungsplan!A195="","",Wartungsplan!S195)</f>
        <v/>
      </c>
      <c r="E199" s="20" t="str">
        <f aca="false">IF(OR($D199="",$C199="",$C199&lt;=0),"",IF(AND((($B$3-YEAR($D199))*12+(1-MONTH($D199)))&gt;=0,MOD((($B$3-YEAR($D199))*12+(1-MONTH($D199))),$C199)=0),"●",""))</f>
        <v/>
      </c>
      <c r="F199" s="20" t="str">
        <f aca="false">IF(OR($D199="",$C199="",$C199&lt;=0),"",IF(AND((($B$3-YEAR($D199))*12+(2-MONTH($D199)))&gt;=0,MOD((($B$3-YEAR($D199))*12+(2-MONTH($D199))),$C199)=0),"●",""))</f>
        <v/>
      </c>
      <c r="G199" s="20" t="str">
        <f aca="false">IF(OR($D199="",$C199="",$C199&lt;=0),"",IF(AND((($B$3-YEAR($D199))*12+(3-MONTH($D199)))&gt;=0,MOD((($B$3-YEAR($D199))*12+(3-MONTH($D199))),$C199)=0),"●",""))</f>
        <v/>
      </c>
      <c r="H199" s="20" t="str">
        <f aca="false">IF(OR($D199="",$C199="",$C199&lt;=0),"",IF(AND((($B$3-YEAR($D199))*12+(4-MONTH($D199)))&gt;=0,MOD((($B$3-YEAR($D199))*12+(4-MONTH($D199))),$C199)=0),"●",""))</f>
        <v/>
      </c>
      <c r="I199" s="20" t="str">
        <f aca="false">IF(OR($D199="",$C199="",$C199&lt;=0),"",IF(AND((($B$3-YEAR($D199))*12+(5-MONTH($D199)))&gt;=0,MOD((($B$3-YEAR($D199))*12+(5-MONTH($D199))),$C199)=0),"●",""))</f>
        <v/>
      </c>
      <c r="J199" s="20" t="str">
        <f aca="false">IF(OR($D199="",$C199="",$C199&lt;=0),"",IF(AND((($B$3-YEAR($D199))*12+(6-MONTH($D199)))&gt;=0,MOD((($B$3-YEAR($D199))*12+(6-MONTH($D199))),$C199)=0),"●",""))</f>
        <v/>
      </c>
      <c r="K199" s="20" t="str">
        <f aca="false">IF(OR($D199="",$C199="",$C199&lt;=0),"",IF(AND((($B$3-YEAR($D199))*12+(7-MONTH($D199)))&gt;=0,MOD((($B$3-YEAR($D199))*12+(7-MONTH($D199))),$C199)=0),"●",""))</f>
        <v/>
      </c>
      <c r="L199" s="20" t="str">
        <f aca="false">IF(OR($D199="",$C199="",$C199&lt;=0),"",IF(AND((($B$3-YEAR($D199))*12+(8-MONTH($D199)))&gt;=0,MOD((($B$3-YEAR($D199))*12+(8-MONTH($D199))),$C199)=0),"●",""))</f>
        <v/>
      </c>
      <c r="M199" s="20" t="str">
        <f aca="false">IF(OR($D199="",$C199="",$C199&lt;=0),"",IF(AND((($B$3-YEAR($D199))*12+(9-MONTH($D199)))&gt;=0,MOD((($B$3-YEAR($D199))*12+(9-MONTH($D199))),$C199)=0),"●",""))</f>
        <v/>
      </c>
      <c r="N199" s="20" t="str">
        <f aca="false">IF(OR($D199="",$C199="",$C199&lt;=0),"",IF(AND((($B$3-YEAR($D199))*12+(10-MONTH($D199)))&gt;=0,MOD((($B$3-YEAR($D199))*12+(10-MONTH($D199))),$C199)=0),"●",""))</f>
        <v/>
      </c>
      <c r="O199" s="20" t="str">
        <f aca="false">IF(OR($D199="",$C199="",$C199&lt;=0),"",IF(AND((($B$3-YEAR($D199))*12+(11-MONTH($D199)))&gt;=0,MOD((($B$3-YEAR($D199))*12+(11-MONTH($D199))),$C199)=0),"●",""))</f>
        <v/>
      </c>
      <c r="P199" s="20" t="str">
        <f aca="false">IF(OR($D199="",$C199="",$C199&lt;=0),"",IF(AND((($B$3-YEAR($D199))*12+(12-MONTH($D199)))&gt;=0,MOD((($B$3-YEAR($D199))*12+(12-MONTH($D199))),$C199)=0),"●",""))</f>
        <v/>
      </c>
      <c r="Q199" s="20" t="str">
        <f aca="false">IF($A199="","",COUNTIF(E199:P199,"●"))</f>
        <v/>
      </c>
    </row>
    <row r="200" customFormat="false" ht="15" hidden="false" customHeight="false" outlineLevel="0" collapsed="false">
      <c r="A200" s="18" t="str">
        <f aca="false">IF(Wartungsplan!A196="","",Wartungsplan!A196)</f>
        <v/>
      </c>
      <c r="B200" s="18" t="str">
        <f aca="false">IF(Wartungsplan!A196="","",Wartungsplan!B196)</f>
        <v/>
      </c>
      <c r="C200" s="18" t="str">
        <f aca="false">IF(Wartungsplan!A196="","",IF(Wartungsplan!L196="","",Wartungsplan!L196))</f>
        <v/>
      </c>
      <c r="D200" s="19" t="str">
        <f aca="false">IF(Wartungsplan!A196="","",Wartungsplan!S196)</f>
        <v/>
      </c>
      <c r="E200" s="20" t="str">
        <f aca="false">IF(OR($D200="",$C200="",$C200&lt;=0),"",IF(AND((($B$3-YEAR($D200))*12+(1-MONTH($D200)))&gt;=0,MOD((($B$3-YEAR($D200))*12+(1-MONTH($D200))),$C200)=0),"●",""))</f>
        <v/>
      </c>
      <c r="F200" s="20" t="str">
        <f aca="false">IF(OR($D200="",$C200="",$C200&lt;=0),"",IF(AND((($B$3-YEAR($D200))*12+(2-MONTH($D200)))&gt;=0,MOD((($B$3-YEAR($D200))*12+(2-MONTH($D200))),$C200)=0),"●",""))</f>
        <v/>
      </c>
      <c r="G200" s="20" t="str">
        <f aca="false">IF(OR($D200="",$C200="",$C200&lt;=0),"",IF(AND((($B$3-YEAR($D200))*12+(3-MONTH($D200)))&gt;=0,MOD((($B$3-YEAR($D200))*12+(3-MONTH($D200))),$C200)=0),"●",""))</f>
        <v/>
      </c>
      <c r="H200" s="20" t="str">
        <f aca="false">IF(OR($D200="",$C200="",$C200&lt;=0),"",IF(AND((($B$3-YEAR($D200))*12+(4-MONTH($D200)))&gt;=0,MOD((($B$3-YEAR($D200))*12+(4-MONTH($D200))),$C200)=0),"●",""))</f>
        <v/>
      </c>
      <c r="I200" s="20" t="str">
        <f aca="false">IF(OR($D200="",$C200="",$C200&lt;=0),"",IF(AND((($B$3-YEAR($D200))*12+(5-MONTH($D200)))&gt;=0,MOD((($B$3-YEAR($D200))*12+(5-MONTH($D200))),$C200)=0),"●",""))</f>
        <v/>
      </c>
      <c r="J200" s="20" t="str">
        <f aca="false">IF(OR($D200="",$C200="",$C200&lt;=0),"",IF(AND((($B$3-YEAR($D200))*12+(6-MONTH($D200)))&gt;=0,MOD((($B$3-YEAR($D200))*12+(6-MONTH($D200))),$C200)=0),"●",""))</f>
        <v/>
      </c>
      <c r="K200" s="20" t="str">
        <f aca="false">IF(OR($D200="",$C200="",$C200&lt;=0),"",IF(AND((($B$3-YEAR($D200))*12+(7-MONTH($D200)))&gt;=0,MOD((($B$3-YEAR($D200))*12+(7-MONTH($D200))),$C200)=0),"●",""))</f>
        <v/>
      </c>
      <c r="L200" s="20" t="str">
        <f aca="false">IF(OR($D200="",$C200="",$C200&lt;=0),"",IF(AND((($B$3-YEAR($D200))*12+(8-MONTH($D200)))&gt;=0,MOD((($B$3-YEAR($D200))*12+(8-MONTH($D200))),$C200)=0),"●",""))</f>
        <v/>
      </c>
      <c r="M200" s="20" t="str">
        <f aca="false">IF(OR($D200="",$C200="",$C200&lt;=0),"",IF(AND((($B$3-YEAR($D200))*12+(9-MONTH($D200)))&gt;=0,MOD((($B$3-YEAR($D200))*12+(9-MONTH($D200))),$C200)=0),"●",""))</f>
        <v/>
      </c>
      <c r="N200" s="20" t="str">
        <f aca="false">IF(OR($D200="",$C200="",$C200&lt;=0),"",IF(AND((($B$3-YEAR($D200))*12+(10-MONTH($D200)))&gt;=0,MOD((($B$3-YEAR($D200))*12+(10-MONTH($D200))),$C200)=0),"●",""))</f>
        <v/>
      </c>
      <c r="O200" s="20" t="str">
        <f aca="false">IF(OR($D200="",$C200="",$C200&lt;=0),"",IF(AND((($B$3-YEAR($D200))*12+(11-MONTH($D200)))&gt;=0,MOD((($B$3-YEAR($D200))*12+(11-MONTH($D200))),$C200)=0),"●",""))</f>
        <v/>
      </c>
      <c r="P200" s="20" t="str">
        <f aca="false">IF(OR($D200="",$C200="",$C200&lt;=0),"",IF(AND((($B$3-YEAR($D200))*12+(12-MONTH($D200)))&gt;=0,MOD((($B$3-YEAR($D200))*12+(12-MONTH($D200))),$C200)=0),"●",""))</f>
        <v/>
      </c>
      <c r="Q200" s="20" t="str">
        <f aca="false">IF($A200="","",COUNTIF(E200:P200,"●"))</f>
        <v/>
      </c>
    </row>
    <row r="201" customFormat="false" ht="15" hidden="false" customHeight="false" outlineLevel="0" collapsed="false">
      <c r="A201" s="18" t="str">
        <f aca="false">IF(Wartungsplan!A197="","",Wartungsplan!A197)</f>
        <v/>
      </c>
      <c r="B201" s="18" t="str">
        <f aca="false">IF(Wartungsplan!A197="","",Wartungsplan!B197)</f>
        <v/>
      </c>
      <c r="C201" s="18" t="str">
        <f aca="false">IF(Wartungsplan!A197="","",IF(Wartungsplan!L197="","",Wartungsplan!L197))</f>
        <v/>
      </c>
      <c r="D201" s="19" t="str">
        <f aca="false">IF(Wartungsplan!A197="","",Wartungsplan!S197)</f>
        <v/>
      </c>
      <c r="E201" s="20" t="str">
        <f aca="false">IF(OR($D201="",$C201="",$C201&lt;=0),"",IF(AND((($B$3-YEAR($D201))*12+(1-MONTH($D201)))&gt;=0,MOD((($B$3-YEAR($D201))*12+(1-MONTH($D201))),$C201)=0),"●",""))</f>
        <v/>
      </c>
      <c r="F201" s="20" t="str">
        <f aca="false">IF(OR($D201="",$C201="",$C201&lt;=0),"",IF(AND((($B$3-YEAR($D201))*12+(2-MONTH($D201)))&gt;=0,MOD((($B$3-YEAR($D201))*12+(2-MONTH($D201))),$C201)=0),"●",""))</f>
        <v/>
      </c>
      <c r="G201" s="20" t="str">
        <f aca="false">IF(OR($D201="",$C201="",$C201&lt;=0),"",IF(AND((($B$3-YEAR($D201))*12+(3-MONTH($D201)))&gt;=0,MOD((($B$3-YEAR($D201))*12+(3-MONTH($D201))),$C201)=0),"●",""))</f>
        <v/>
      </c>
      <c r="H201" s="20" t="str">
        <f aca="false">IF(OR($D201="",$C201="",$C201&lt;=0),"",IF(AND((($B$3-YEAR($D201))*12+(4-MONTH($D201)))&gt;=0,MOD((($B$3-YEAR($D201))*12+(4-MONTH($D201))),$C201)=0),"●",""))</f>
        <v/>
      </c>
      <c r="I201" s="20" t="str">
        <f aca="false">IF(OR($D201="",$C201="",$C201&lt;=0),"",IF(AND((($B$3-YEAR($D201))*12+(5-MONTH($D201)))&gt;=0,MOD((($B$3-YEAR($D201))*12+(5-MONTH($D201))),$C201)=0),"●",""))</f>
        <v/>
      </c>
      <c r="J201" s="20" t="str">
        <f aca="false">IF(OR($D201="",$C201="",$C201&lt;=0),"",IF(AND((($B$3-YEAR($D201))*12+(6-MONTH($D201)))&gt;=0,MOD((($B$3-YEAR($D201))*12+(6-MONTH($D201))),$C201)=0),"●",""))</f>
        <v/>
      </c>
      <c r="K201" s="20" t="str">
        <f aca="false">IF(OR($D201="",$C201="",$C201&lt;=0),"",IF(AND((($B$3-YEAR($D201))*12+(7-MONTH($D201)))&gt;=0,MOD((($B$3-YEAR($D201))*12+(7-MONTH($D201))),$C201)=0),"●",""))</f>
        <v/>
      </c>
      <c r="L201" s="20" t="str">
        <f aca="false">IF(OR($D201="",$C201="",$C201&lt;=0),"",IF(AND((($B$3-YEAR($D201))*12+(8-MONTH($D201)))&gt;=0,MOD((($B$3-YEAR($D201))*12+(8-MONTH($D201))),$C201)=0),"●",""))</f>
        <v/>
      </c>
      <c r="M201" s="20" t="str">
        <f aca="false">IF(OR($D201="",$C201="",$C201&lt;=0),"",IF(AND((($B$3-YEAR($D201))*12+(9-MONTH($D201)))&gt;=0,MOD((($B$3-YEAR($D201))*12+(9-MONTH($D201))),$C201)=0),"●",""))</f>
        <v/>
      </c>
      <c r="N201" s="20" t="str">
        <f aca="false">IF(OR($D201="",$C201="",$C201&lt;=0),"",IF(AND((($B$3-YEAR($D201))*12+(10-MONTH($D201)))&gt;=0,MOD((($B$3-YEAR($D201))*12+(10-MONTH($D201))),$C201)=0),"●",""))</f>
        <v/>
      </c>
      <c r="O201" s="20" t="str">
        <f aca="false">IF(OR($D201="",$C201="",$C201&lt;=0),"",IF(AND((($B$3-YEAR($D201))*12+(11-MONTH($D201)))&gt;=0,MOD((($B$3-YEAR($D201))*12+(11-MONTH($D201))),$C201)=0),"●",""))</f>
        <v/>
      </c>
      <c r="P201" s="20" t="str">
        <f aca="false">IF(OR($D201="",$C201="",$C201&lt;=0),"",IF(AND((($B$3-YEAR($D201))*12+(12-MONTH($D201)))&gt;=0,MOD((($B$3-YEAR($D201))*12+(12-MONTH($D201))),$C201)=0),"●",""))</f>
        <v/>
      </c>
      <c r="Q201" s="20" t="str">
        <f aca="false">IF($A201="","",COUNTIF(E201:P201,"●"))</f>
        <v/>
      </c>
    </row>
    <row r="202" customFormat="false" ht="15" hidden="false" customHeight="false" outlineLevel="0" collapsed="false">
      <c r="A202" s="18" t="str">
        <f aca="false">IF(Wartungsplan!A198="","",Wartungsplan!A198)</f>
        <v/>
      </c>
      <c r="B202" s="18" t="str">
        <f aca="false">IF(Wartungsplan!A198="","",Wartungsplan!B198)</f>
        <v/>
      </c>
      <c r="C202" s="18" t="str">
        <f aca="false">IF(Wartungsplan!A198="","",IF(Wartungsplan!L198="","",Wartungsplan!L198))</f>
        <v/>
      </c>
      <c r="D202" s="19" t="str">
        <f aca="false">IF(Wartungsplan!A198="","",Wartungsplan!S198)</f>
        <v/>
      </c>
      <c r="E202" s="20" t="str">
        <f aca="false">IF(OR($D202="",$C202="",$C202&lt;=0),"",IF(AND((($B$3-YEAR($D202))*12+(1-MONTH($D202)))&gt;=0,MOD((($B$3-YEAR($D202))*12+(1-MONTH($D202))),$C202)=0),"●",""))</f>
        <v/>
      </c>
      <c r="F202" s="20" t="str">
        <f aca="false">IF(OR($D202="",$C202="",$C202&lt;=0),"",IF(AND((($B$3-YEAR($D202))*12+(2-MONTH($D202)))&gt;=0,MOD((($B$3-YEAR($D202))*12+(2-MONTH($D202))),$C202)=0),"●",""))</f>
        <v/>
      </c>
      <c r="G202" s="20" t="str">
        <f aca="false">IF(OR($D202="",$C202="",$C202&lt;=0),"",IF(AND((($B$3-YEAR($D202))*12+(3-MONTH($D202)))&gt;=0,MOD((($B$3-YEAR($D202))*12+(3-MONTH($D202))),$C202)=0),"●",""))</f>
        <v/>
      </c>
      <c r="H202" s="20" t="str">
        <f aca="false">IF(OR($D202="",$C202="",$C202&lt;=0),"",IF(AND((($B$3-YEAR($D202))*12+(4-MONTH($D202)))&gt;=0,MOD((($B$3-YEAR($D202))*12+(4-MONTH($D202))),$C202)=0),"●",""))</f>
        <v/>
      </c>
      <c r="I202" s="20" t="str">
        <f aca="false">IF(OR($D202="",$C202="",$C202&lt;=0),"",IF(AND((($B$3-YEAR($D202))*12+(5-MONTH($D202)))&gt;=0,MOD((($B$3-YEAR($D202))*12+(5-MONTH($D202))),$C202)=0),"●",""))</f>
        <v/>
      </c>
      <c r="J202" s="20" t="str">
        <f aca="false">IF(OR($D202="",$C202="",$C202&lt;=0),"",IF(AND((($B$3-YEAR($D202))*12+(6-MONTH($D202)))&gt;=0,MOD((($B$3-YEAR($D202))*12+(6-MONTH($D202))),$C202)=0),"●",""))</f>
        <v/>
      </c>
      <c r="K202" s="20" t="str">
        <f aca="false">IF(OR($D202="",$C202="",$C202&lt;=0),"",IF(AND((($B$3-YEAR($D202))*12+(7-MONTH($D202)))&gt;=0,MOD((($B$3-YEAR($D202))*12+(7-MONTH($D202))),$C202)=0),"●",""))</f>
        <v/>
      </c>
      <c r="L202" s="20" t="str">
        <f aca="false">IF(OR($D202="",$C202="",$C202&lt;=0),"",IF(AND((($B$3-YEAR($D202))*12+(8-MONTH($D202)))&gt;=0,MOD((($B$3-YEAR($D202))*12+(8-MONTH($D202))),$C202)=0),"●",""))</f>
        <v/>
      </c>
      <c r="M202" s="20" t="str">
        <f aca="false">IF(OR($D202="",$C202="",$C202&lt;=0),"",IF(AND((($B$3-YEAR($D202))*12+(9-MONTH($D202)))&gt;=0,MOD((($B$3-YEAR($D202))*12+(9-MONTH($D202))),$C202)=0),"●",""))</f>
        <v/>
      </c>
      <c r="N202" s="20" t="str">
        <f aca="false">IF(OR($D202="",$C202="",$C202&lt;=0),"",IF(AND((($B$3-YEAR($D202))*12+(10-MONTH($D202)))&gt;=0,MOD((($B$3-YEAR($D202))*12+(10-MONTH($D202))),$C202)=0),"●",""))</f>
        <v/>
      </c>
      <c r="O202" s="20" t="str">
        <f aca="false">IF(OR($D202="",$C202="",$C202&lt;=0),"",IF(AND((($B$3-YEAR($D202))*12+(11-MONTH($D202)))&gt;=0,MOD((($B$3-YEAR($D202))*12+(11-MONTH($D202))),$C202)=0),"●",""))</f>
        <v/>
      </c>
      <c r="P202" s="20" t="str">
        <f aca="false">IF(OR($D202="",$C202="",$C202&lt;=0),"",IF(AND((($B$3-YEAR($D202))*12+(12-MONTH($D202)))&gt;=0,MOD((($B$3-YEAR($D202))*12+(12-MONTH($D202))),$C202)=0),"●",""))</f>
        <v/>
      </c>
      <c r="Q202" s="20" t="str">
        <f aca="false">IF($A202="","",COUNTIF(E202:P202,"●"))</f>
        <v/>
      </c>
    </row>
    <row r="203" customFormat="false" ht="15" hidden="false" customHeight="false" outlineLevel="0" collapsed="false">
      <c r="A203" s="18" t="str">
        <f aca="false">IF(Wartungsplan!A199="","",Wartungsplan!A199)</f>
        <v/>
      </c>
      <c r="B203" s="18" t="str">
        <f aca="false">IF(Wartungsplan!A199="","",Wartungsplan!B199)</f>
        <v/>
      </c>
      <c r="C203" s="18" t="str">
        <f aca="false">IF(Wartungsplan!A199="","",IF(Wartungsplan!L199="","",Wartungsplan!L199))</f>
        <v/>
      </c>
      <c r="D203" s="19" t="str">
        <f aca="false">IF(Wartungsplan!A199="","",Wartungsplan!S199)</f>
        <v/>
      </c>
      <c r="E203" s="20" t="str">
        <f aca="false">IF(OR($D203="",$C203="",$C203&lt;=0),"",IF(AND((($B$3-YEAR($D203))*12+(1-MONTH($D203)))&gt;=0,MOD((($B$3-YEAR($D203))*12+(1-MONTH($D203))),$C203)=0),"●",""))</f>
        <v/>
      </c>
      <c r="F203" s="20" t="str">
        <f aca="false">IF(OR($D203="",$C203="",$C203&lt;=0),"",IF(AND((($B$3-YEAR($D203))*12+(2-MONTH($D203)))&gt;=0,MOD((($B$3-YEAR($D203))*12+(2-MONTH($D203))),$C203)=0),"●",""))</f>
        <v/>
      </c>
      <c r="G203" s="20" t="str">
        <f aca="false">IF(OR($D203="",$C203="",$C203&lt;=0),"",IF(AND((($B$3-YEAR($D203))*12+(3-MONTH($D203)))&gt;=0,MOD((($B$3-YEAR($D203))*12+(3-MONTH($D203))),$C203)=0),"●",""))</f>
        <v/>
      </c>
      <c r="H203" s="20" t="str">
        <f aca="false">IF(OR($D203="",$C203="",$C203&lt;=0),"",IF(AND((($B$3-YEAR($D203))*12+(4-MONTH($D203)))&gt;=0,MOD((($B$3-YEAR($D203))*12+(4-MONTH($D203))),$C203)=0),"●",""))</f>
        <v/>
      </c>
      <c r="I203" s="20" t="str">
        <f aca="false">IF(OR($D203="",$C203="",$C203&lt;=0),"",IF(AND((($B$3-YEAR($D203))*12+(5-MONTH($D203)))&gt;=0,MOD((($B$3-YEAR($D203))*12+(5-MONTH($D203))),$C203)=0),"●",""))</f>
        <v/>
      </c>
      <c r="J203" s="20" t="str">
        <f aca="false">IF(OR($D203="",$C203="",$C203&lt;=0),"",IF(AND((($B$3-YEAR($D203))*12+(6-MONTH($D203)))&gt;=0,MOD((($B$3-YEAR($D203))*12+(6-MONTH($D203))),$C203)=0),"●",""))</f>
        <v/>
      </c>
      <c r="K203" s="20" t="str">
        <f aca="false">IF(OR($D203="",$C203="",$C203&lt;=0),"",IF(AND((($B$3-YEAR($D203))*12+(7-MONTH($D203)))&gt;=0,MOD((($B$3-YEAR($D203))*12+(7-MONTH($D203))),$C203)=0),"●",""))</f>
        <v/>
      </c>
      <c r="L203" s="20" t="str">
        <f aca="false">IF(OR($D203="",$C203="",$C203&lt;=0),"",IF(AND((($B$3-YEAR($D203))*12+(8-MONTH($D203)))&gt;=0,MOD((($B$3-YEAR($D203))*12+(8-MONTH($D203))),$C203)=0),"●",""))</f>
        <v/>
      </c>
      <c r="M203" s="20" t="str">
        <f aca="false">IF(OR($D203="",$C203="",$C203&lt;=0),"",IF(AND((($B$3-YEAR($D203))*12+(9-MONTH($D203)))&gt;=0,MOD((($B$3-YEAR($D203))*12+(9-MONTH($D203))),$C203)=0),"●",""))</f>
        <v/>
      </c>
      <c r="N203" s="20" t="str">
        <f aca="false">IF(OR($D203="",$C203="",$C203&lt;=0),"",IF(AND((($B$3-YEAR($D203))*12+(10-MONTH($D203)))&gt;=0,MOD((($B$3-YEAR($D203))*12+(10-MONTH($D203))),$C203)=0),"●",""))</f>
        <v/>
      </c>
      <c r="O203" s="20" t="str">
        <f aca="false">IF(OR($D203="",$C203="",$C203&lt;=0),"",IF(AND((($B$3-YEAR($D203))*12+(11-MONTH($D203)))&gt;=0,MOD((($B$3-YEAR($D203))*12+(11-MONTH($D203))),$C203)=0),"●",""))</f>
        <v/>
      </c>
      <c r="P203" s="20" t="str">
        <f aca="false">IF(OR($D203="",$C203="",$C203&lt;=0),"",IF(AND((($B$3-YEAR($D203))*12+(12-MONTH($D203)))&gt;=0,MOD((($B$3-YEAR($D203))*12+(12-MONTH($D203))),$C203)=0),"●",""))</f>
        <v/>
      </c>
      <c r="Q203" s="20" t="str">
        <f aca="false">IF($A203="","",COUNTIF(E203:P203,"●"))</f>
        <v/>
      </c>
    </row>
    <row r="204" customFormat="false" ht="15" hidden="false" customHeight="false" outlineLevel="0" collapsed="false">
      <c r="A204" s="18" t="str">
        <f aca="false">IF(Wartungsplan!A200="","",Wartungsplan!A200)</f>
        <v/>
      </c>
      <c r="B204" s="18" t="str">
        <f aca="false">IF(Wartungsplan!A200="","",Wartungsplan!B200)</f>
        <v/>
      </c>
      <c r="C204" s="18" t="str">
        <f aca="false">IF(Wartungsplan!A200="","",IF(Wartungsplan!L200="","",Wartungsplan!L200))</f>
        <v/>
      </c>
      <c r="D204" s="19" t="str">
        <f aca="false">IF(Wartungsplan!A200="","",Wartungsplan!S200)</f>
        <v/>
      </c>
      <c r="E204" s="20" t="str">
        <f aca="false">IF(OR($D204="",$C204="",$C204&lt;=0),"",IF(AND((($B$3-YEAR($D204))*12+(1-MONTH($D204)))&gt;=0,MOD((($B$3-YEAR($D204))*12+(1-MONTH($D204))),$C204)=0),"●",""))</f>
        <v/>
      </c>
      <c r="F204" s="20" t="str">
        <f aca="false">IF(OR($D204="",$C204="",$C204&lt;=0),"",IF(AND((($B$3-YEAR($D204))*12+(2-MONTH($D204)))&gt;=0,MOD((($B$3-YEAR($D204))*12+(2-MONTH($D204))),$C204)=0),"●",""))</f>
        <v/>
      </c>
      <c r="G204" s="20" t="str">
        <f aca="false">IF(OR($D204="",$C204="",$C204&lt;=0),"",IF(AND((($B$3-YEAR($D204))*12+(3-MONTH($D204)))&gt;=0,MOD((($B$3-YEAR($D204))*12+(3-MONTH($D204))),$C204)=0),"●",""))</f>
        <v/>
      </c>
      <c r="H204" s="20" t="str">
        <f aca="false">IF(OR($D204="",$C204="",$C204&lt;=0),"",IF(AND((($B$3-YEAR($D204))*12+(4-MONTH($D204)))&gt;=0,MOD((($B$3-YEAR($D204))*12+(4-MONTH($D204))),$C204)=0),"●",""))</f>
        <v/>
      </c>
      <c r="I204" s="20" t="str">
        <f aca="false">IF(OR($D204="",$C204="",$C204&lt;=0),"",IF(AND((($B$3-YEAR($D204))*12+(5-MONTH($D204)))&gt;=0,MOD((($B$3-YEAR($D204))*12+(5-MONTH($D204))),$C204)=0),"●",""))</f>
        <v/>
      </c>
      <c r="J204" s="20" t="str">
        <f aca="false">IF(OR($D204="",$C204="",$C204&lt;=0),"",IF(AND((($B$3-YEAR($D204))*12+(6-MONTH($D204)))&gt;=0,MOD((($B$3-YEAR($D204))*12+(6-MONTH($D204))),$C204)=0),"●",""))</f>
        <v/>
      </c>
      <c r="K204" s="20" t="str">
        <f aca="false">IF(OR($D204="",$C204="",$C204&lt;=0),"",IF(AND((($B$3-YEAR($D204))*12+(7-MONTH($D204)))&gt;=0,MOD((($B$3-YEAR($D204))*12+(7-MONTH($D204))),$C204)=0),"●",""))</f>
        <v/>
      </c>
      <c r="L204" s="20" t="str">
        <f aca="false">IF(OR($D204="",$C204="",$C204&lt;=0),"",IF(AND((($B$3-YEAR($D204))*12+(8-MONTH($D204)))&gt;=0,MOD((($B$3-YEAR($D204))*12+(8-MONTH($D204))),$C204)=0),"●",""))</f>
        <v/>
      </c>
      <c r="M204" s="20" t="str">
        <f aca="false">IF(OR($D204="",$C204="",$C204&lt;=0),"",IF(AND((($B$3-YEAR($D204))*12+(9-MONTH($D204)))&gt;=0,MOD((($B$3-YEAR($D204))*12+(9-MONTH($D204))),$C204)=0),"●",""))</f>
        <v/>
      </c>
      <c r="N204" s="20" t="str">
        <f aca="false">IF(OR($D204="",$C204="",$C204&lt;=0),"",IF(AND((($B$3-YEAR($D204))*12+(10-MONTH($D204)))&gt;=0,MOD((($B$3-YEAR($D204))*12+(10-MONTH($D204))),$C204)=0),"●",""))</f>
        <v/>
      </c>
      <c r="O204" s="20" t="str">
        <f aca="false">IF(OR($D204="",$C204="",$C204&lt;=0),"",IF(AND((($B$3-YEAR($D204))*12+(11-MONTH($D204)))&gt;=0,MOD((($B$3-YEAR($D204))*12+(11-MONTH($D204))),$C204)=0),"●",""))</f>
        <v/>
      </c>
      <c r="P204" s="20" t="str">
        <f aca="false">IF(OR($D204="",$C204="",$C204&lt;=0),"",IF(AND((($B$3-YEAR($D204))*12+(12-MONTH($D204)))&gt;=0,MOD((($B$3-YEAR($D204))*12+(12-MONTH($D204))),$C204)=0),"●",""))</f>
        <v/>
      </c>
      <c r="Q204" s="20" t="str">
        <f aca="false">IF($A204="","",COUNTIF(E204:P204,"●"))</f>
        <v/>
      </c>
    </row>
    <row r="205" customFormat="false" ht="15" hidden="false" customHeight="false" outlineLevel="0" collapsed="false">
      <c r="A205" s="18" t="str">
        <f aca="false">IF(Wartungsplan!A201="","",Wartungsplan!A201)</f>
        <v/>
      </c>
      <c r="B205" s="18" t="str">
        <f aca="false">IF(Wartungsplan!A201="","",Wartungsplan!B201)</f>
        <v/>
      </c>
      <c r="C205" s="18" t="str">
        <f aca="false">IF(Wartungsplan!A201="","",IF(Wartungsplan!L201="","",Wartungsplan!L201))</f>
        <v/>
      </c>
      <c r="D205" s="19" t="str">
        <f aca="false">IF(Wartungsplan!A201="","",Wartungsplan!S201)</f>
        <v/>
      </c>
      <c r="E205" s="20" t="str">
        <f aca="false">IF(OR($D205="",$C205="",$C205&lt;=0),"",IF(AND((($B$3-YEAR($D205))*12+(1-MONTH($D205)))&gt;=0,MOD((($B$3-YEAR($D205))*12+(1-MONTH($D205))),$C205)=0),"●",""))</f>
        <v/>
      </c>
      <c r="F205" s="20" t="str">
        <f aca="false">IF(OR($D205="",$C205="",$C205&lt;=0),"",IF(AND((($B$3-YEAR($D205))*12+(2-MONTH($D205)))&gt;=0,MOD((($B$3-YEAR($D205))*12+(2-MONTH($D205))),$C205)=0),"●",""))</f>
        <v/>
      </c>
      <c r="G205" s="20" t="str">
        <f aca="false">IF(OR($D205="",$C205="",$C205&lt;=0),"",IF(AND((($B$3-YEAR($D205))*12+(3-MONTH($D205)))&gt;=0,MOD((($B$3-YEAR($D205))*12+(3-MONTH($D205))),$C205)=0),"●",""))</f>
        <v/>
      </c>
      <c r="H205" s="20" t="str">
        <f aca="false">IF(OR($D205="",$C205="",$C205&lt;=0),"",IF(AND((($B$3-YEAR($D205))*12+(4-MONTH($D205)))&gt;=0,MOD((($B$3-YEAR($D205))*12+(4-MONTH($D205))),$C205)=0),"●",""))</f>
        <v/>
      </c>
      <c r="I205" s="20" t="str">
        <f aca="false">IF(OR($D205="",$C205="",$C205&lt;=0),"",IF(AND((($B$3-YEAR($D205))*12+(5-MONTH($D205)))&gt;=0,MOD((($B$3-YEAR($D205))*12+(5-MONTH($D205))),$C205)=0),"●",""))</f>
        <v/>
      </c>
      <c r="J205" s="20" t="str">
        <f aca="false">IF(OR($D205="",$C205="",$C205&lt;=0),"",IF(AND((($B$3-YEAR($D205))*12+(6-MONTH($D205)))&gt;=0,MOD((($B$3-YEAR($D205))*12+(6-MONTH($D205))),$C205)=0),"●",""))</f>
        <v/>
      </c>
      <c r="K205" s="20" t="str">
        <f aca="false">IF(OR($D205="",$C205="",$C205&lt;=0),"",IF(AND((($B$3-YEAR($D205))*12+(7-MONTH($D205)))&gt;=0,MOD((($B$3-YEAR($D205))*12+(7-MONTH($D205))),$C205)=0),"●",""))</f>
        <v/>
      </c>
      <c r="L205" s="20" t="str">
        <f aca="false">IF(OR($D205="",$C205="",$C205&lt;=0),"",IF(AND((($B$3-YEAR($D205))*12+(8-MONTH($D205)))&gt;=0,MOD((($B$3-YEAR($D205))*12+(8-MONTH($D205))),$C205)=0),"●",""))</f>
        <v/>
      </c>
      <c r="M205" s="20" t="str">
        <f aca="false">IF(OR($D205="",$C205="",$C205&lt;=0),"",IF(AND((($B$3-YEAR($D205))*12+(9-MONTH($D205)))&gt;=0,MOD((($B$3-YEAR($D205))*12+(9-MONTH($D205))),$C205)=0),"●",""))</f>
        <v/>
      </c>
      <c r="N205" s="20" t="str">
        <f aca="false">IF(OR($D205="",$C205="",$C205&lt;=0),"",IF(AND((($B$3-YEAR($D205))*12+(10-MONTH($D205)))&gt;=0,MOD((($B$3-YEAR($D205))*12+(10-MONTH($D205))),$C205)=0),"●",""))</f>
        <v/>
      </c>
      <c r="O205" s="20" t="str">
        <f aca="false">IF(OR($D205="",$C205="",$C205&lt;=0),"",IF(AND((($B$3-YEAR($D205))*12+(11-MONTH($D205)))&gt;=0,MOD((($B$3-YEAR($D205))*12+(11-MONTH($D205))),$C205)=0),"●",""))</f>
        <v/>
      </c>
      <c r="P205" s="20" t="str">
        <f aca="false">IF(OR($D205="",$C205="",$C205&lt;=0),"",IF(AND((($B$3-YEAR($D205))*12+(12-MONTH($D205)))&gt;=0,MOD((($B$3-YEAR($D205))*12+(12-MONTH($D205))),$C205)=0),"●",""))</f>
        <v/>
      </c>
      <c r="Q205" s="20" t="str">
        <f aca="false">IF($A205="","",COUNTIF(E205:P205,"●"))</f>
        <v/>
      </c>
    </row>
  </sheetData>
  <mergeCells count="1">
    <mergeCell ref="A2:Q2"/>
  </mergeCells>
  <conditionalFormatting sqref="E6:P205">
    <cfRule type="cellIs" priority="2" operator="equal" aboveAverage="0" equalAverage="0" bottom="0" percent="0" rank="0" text="" dxfId="10">
      <formula>"●"</formula>
    </cfRule>
  </conditionalFormatting>
  <dataValidations count="1">
    <dataValidation allowBlank="false" error="Bitte ein Jahr wie 2027 eingeben." errorStyle="stop" errorTitle="Jahr" operator="between" showDropDown="false" showErrorMessage="true" showInputMessage="false" sqref="B3" type="whole">
      <formula1>2000</formula1>
      <formula2>2100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9BBA3"/>
    <pageSetUpPr fitToPage="true"/>
  </sheetPr>
  <dimension ref="A1:V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18"/>
    <col collapsed="false" customWidth="true" hidden="false" outlineLevel="0" max="3" min="3" style="0" width="14"/>
    <col collapsed="false" customWidth="true" hidden="false" outlineLevel="0" max="4" min="4" style="0" width="16"/>
    <col collapsed="false" customWidth="true" hidden="false" outlineLevel="0" max="5" min="5" style="0" width="13"/>
    <col collapsed="false" customWidth="true" hidden="false" outlineLevel="0" max="6" min="6" style="0" width="15"/>
    <col collapsed="false" customWidth="true" hidden="false" outlineLevel="0" max="7" min="7" style="0" width="11"/>
    <col collapsed="false" customWidth="true" hidden="false" outlineLevel="0" max="8" min="8" style="0" width="12"/>
    <col collapsed="false" customWidth="true" hidden="false" outlineLevel="0" max="9" min="9" style="0" width="9"/>
    <col collapsed="false" customWidth="true" hidden="false" outlineLevel="0" max="10" min="10" style="0" width="15"/>
    <col collapsed="false" customWidth="true" hidden="false" outlineLevel="0" max="11" min="11" style="0" width="12"/>
    <col collapsed="false" customWidth="true" hidden="false" outlineLevel="0" max="12" min="12" style="0" width="14"/>
    <col collapsed="false" customWidth="true" hidden="false" outlineLevel="0" max="13" min="13" style="0" width="12"/>
    <col collapsed="false" customWidth="true" hidden="false" outlineLevel="0" max="14" min="14" style="0" width="11"/>
    <col collapsed="false" customWidth="true" hidden="false" outlineLevel="0" max="15" min="15" style="0" width="30"/>
    <col collapsed="false" customWidth="true" hidden="false" outlineLevel="0" max="16" min="16" style="0" width="24"/>
    <col collapsed="false" customWidth="true" hidden="false" outlineLevel="0" max="18" min="17" style="0" width="13"/>
    <col collapsed="false" customWidth="true" hidden="false" outlineLevel="0" max="19" min="19" style="0" width="14"/>
    <col collapsed="false" customWidth="true" hidden="false" outlineLevel="0" max="20" min="20" style="0" width="18"/>
    <col collapsed="false" customWidth="true" hidden="false" outlineLevel="0" max="21" min="21" style="0" width="3"/>
    <col collapsed="false" customWidth="true" hidden="false" outlineLevel="0" max="22" min="22" style="0" width="46"/>
  </cols>
  <sheetData>
    <row r="1" customFormat="false" ht="33.75" hidden="false" customHeight="true" outlineLevel="0" collapsed="fals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2" t="s">
        <v>15</v>
      </c>
      <c r="Q1" s="2" t="s">
        <v>16</v>
      </c>
      <c r="R1" s="2" t="s">
        <v>17</v>
      </c>
      <c r="S1" s="3" t="s">
        <v>18</v>
      </c>
      <c r="T1" s="3" t="s">
        <v>19</v>
      </c>
      <c r="V1" s="21" t="s">
        <v>41</v>
      </c>
    </row>
    <row r="2" customFormat="false" ht="15" hidden="false" customHeight="false" outlineLevel="0" collapsed="false">
      <c r="A2" s="4" t="s">
        <v>42</v>
      </c>
      <c r="B2" s="4" t="s">
        <v>43</v>
      </c>
      <c r="C2" s="4" t="s">
        <v>44</v>
      </c>
      <c r="D2" s="4" t="s">
        <v>45</v>
      </c>
      <c r="E2" s="4" t="s">
        <v>46</v>
      </c>
      <c r="F2" s="4" t="s">
        <v>47</v>
      </c>
      <c r="G2" s="4" t="s">
        <v>48</v>
      </c>
      <c r="H2" s="5" t="n">
        <v>44634</v>
      </c>
      <c r="I2" s="6" t="n">
        <v>2021</v>
      </c>
      <c r="J2" s="7" t="n">
        <v>2600</v>
      </c>
      <c r="K2" s="5" t="n">
        <v>45730</v>
      </c>
      <c r="L2" s="6" t="n">
        <v>12</v>
      </c>
      <c r="M2" s="4" t="s">
        <v>49</v>
      </c>
      <c r="N2" s="4" t="n">
        <v>0.15</v>
      </c>
      <c r="O2" s="4" t="s">
        <v>50</v>
      </c>
      <c r="P2" s="4" t="s">
        <v>51</v>
      </c>
      <c r="Q2" s="4" t="s">
        <v>52</v>
      </c>
      <c r="R2" s="5" t="n">
        <v>46091</v>
      </c>
      <c r="S2" s="8" t="n">
        <f aca="true">IF(OR(A2="",L2="",L2&lt;=0),"",IF(R2&lt;&gt;"",EDATE(R2,L2),IF(H2="","",IF(H2&gt;TODAY(),EDATE(H2,L2),EDATE(H2,L2*(INT(DATEDIF(H2,TODAY(),"m")/L2)+1))))))</f>
        <v>46456</v>
      </c>
      <c r="T2" s="9" t="str">
        <f aca="true">IF(S2="","",IF(S2&lt;TODAY(),"überfällig",IF(S2&lt;=TODAY()+30,"fällig in 30 Tagen","geplant")))</f>
        <v>geplant</v>
      </c>
    </row>
    <row r="3" customFormat="false" ht="15" hidden="false" customHeight="false" outlineLevel="0" collapsed="false">
      <c r="A3" s="4" t="s">
        <v>53</v>
      </c>
      <c r="B3" s="4" t="s">
        <v>43</v>
      </c>
      <c r="C3" s="4" t="s">
        <v>54</v>
      </c>
      <c r="D3" s="4" t="s">
        <v>45</v>
      </c>
      <c r="E3" s="4" t="s">
        <v>55</v>
      </c>
      <c r="F3" s="4" t="s">
        <v>56</v>
      </c>
      <c r="G3" s="4" t="s">
        <v>57</v>
      </c>
      <c r="H3" s="5" t="n">
        <v>44318</v>
      </c>
      <c r="I3" s="6" t="n">
        <v>2020</v>
      </c>
      <c r="J3" s="7" t="n">
        <v>3100</v>
      </c>
      <c r="K3" s="5" t="n">
        <v>45048</v>
      </c>
      <c r="L3" s="6" t="n">
        <v>12</v>
      </c>
      <c r="M3" s="4" t="s">
        <v>49</v>
      </c>
      <c r="N3" s="4" t="n">
        <v>0.15</v>
      </c>
      <c r="O3" s="4" t="s">
        <v>58</v>
      </c>
      <c r="P3" s="4" t="s">
        <v>51</v>
      </c>
      <c r="Q3" s="4" t="s">
        <v>52</v>
      </c>
      <c r="R3" s="5" t="n">
        <v>46132</v>
      </c>
      <c r="S3" s="8" t="n">
        <f aca="true">IF(OR(A3="",L3="",L3&lt;=0),"",IF(R3&lt;&gt;"",EDATE(R3,L3),IF(H3="","",IF(H3&gt;TODAY(),EDATE(H3,L3),EDATE(H3,L3*(INT(DATEDIF(H3,TODAY(),"m")/L3)+1))))))</f>
        <v>46497</v>
      </c>
      <c r="T3" s="9" t="str">
        <f aca="true">IF(S3="","",IF(S3&lt;TODAY(),"überfällig",IF(S3&lt;=TODAY()+30,"fällig in 30 Tagen","geplant")))</f>
        <v>geplant</v>
      </c>
    </row>
    <row r="4" customFormat="false" ht="15" hidden="false" customHeight="false" outlineLevel="0" collapsed="false">
      <c r="A4" s="4" t="s">
        <v>59</v>
      </c>
      <c r="B4" s="4" t="s">
        <v>43</v>
      </c>
      <c r="C4" s="4" t="s">
        <v>60</v>
      </c>
      <c r="D4" s="4" t="s">
        <v>61</v>
      </c>
      <c r="E4" s="4" t="s">
        <v>62</v>
      </c>
      <c r="F4" s="4" t="s">
        <v>63</v>
      </c>
      <c r="G4" s="4" t="s">
        <v>64</v>
      </c>
      <c r="H4" s="5" t="n">
        <v>43266</v>
      </c>
      <c r="I4" s="6" t="n">
        <v>2018</v>
      </c>
      <c r="J4" s="7" t="n">
        <v>18500</v>
      </c>
      <c r="K4" s="5" t="n">
        <v>43997</v>
      </c>
      <c r="L4" s="6" t="n">
        <v>12</v>
      </c>
      <c r="M4" s="4" t="s">
        <v>65</v>
      </c>
      <c r="N4" s="4" t="n">
        <v>4.2</v>
      </c>
      <c r="O4" s="4" t="s">
        <v>66</v>
      </c>
      <c r="P4" s="4" t="s">
        <v>51</v>
      </c>
      <c r="Q4" s="4" t="s">
        <v>52</v>
      </c>
      <c r="R4" s="5" t="n">
        <v>46239</v>
      </c>
      <c r="S4" s="8" t="n">
        <f aca="true">IF(OR(A4="",L4="",L4&lt;=0),"",IF(R4&lt;&gt;"",EDATE(R4,L4),IF(H4="","",IF(H4&gt;TODAY(),EDATE(H4,L4),EDATE(H4,L4*(INT(DATEDIF(H4,TODAY(),"m")/L4)+1))))))</f>
        <v>46604</v>
      </c>
      <c r="T4" s="9" t="str">
        <f aca="true">IF(S4="","",IF(S4&lt;TODAY(),"überfällig",IF(S4&lt;=TODAY()+30,"fällig in 30 Tagen","geplant")))</f>
        <v>geplant</v>
      </c>
    </row>
    <row r="5" customFormat="false" ht="15" hidden="false" customHeight="false" outlineLevel="0" collapsed="false">
      <c r="A5" s="4" t="s">
        <v>67</v>
      </c>
      <c r="B5" s="4" t="s">
        <v>43</v>
      </c>
      <c r="C5" s="4" t="s">
        <v>68</v>
      </c>
      <c r="D5" s="4" t="s">
        <v>61</v>
      </c>
      <c r="E5" s="4" t="s">
        <v>69</v>
      </c>
      <c r="F5" s="4" t="s">
        <v>70</v>
      </c>
      <c r="G5" s="4" t="s">
        <v>71</v>
      </c>
      <c r="H5" s="5" t="n">
        <v>45017</v>
      </c>
      <c r="I5" s="6" t="n">
        <v>2023</v>
      </c>
      <c r="J5" s="7" t="n">
        <v>4800</v>
      </c>
      <c r="K5" s="5" t="n">
        <v>46113</v>
      </c>
      <c r="L5" s="6" t="n">
        <v>12</v>
      </c>
      <c r="M5" s="4" t="s">
        <v>72</v>
      </c>
      <c r="N5" s="4" t="n">
        <v>1.1</v>
      </c>
      <c r="O5" s="4" t="s">
        <v>73</v>
      </c>
      <c r="P5" s="4" t="s">
        <v>74</v>
      </c>
      <c r="Q5" s="4" t="s">
        <v>52</v>
      </c>
      <c r="R5" s="5" t="n">
        <v>46109</v>
      </c>
      <c r="S5" s="8" t="n">
        <f aca="true">IF(OR(A5="",L5="",L5&lt;=0),"",IF(R5&lt;&gt;"",EDATE(R5,L5),IF(H5="","",IF(H5&gt;TODAY(),EDATE(H5,L5),EDATE(H5,L5*(INT(DATEDIF(H5,TODAY(),"m")/L5)+1))))))</f>
        <v>46474</v>
      </c>
      <c r="T5" s="9" t="str">
        <f aca="true">IF(S5="","",IF(S5&lt;TODAY(),"überfällig",IF(S5&lt;=TODAY()+30,"fällig in 30 Tagen","geplant")))</f>
        <v>geplant</v>
      </c>
    </row>
    <row r="6" customFormat="false" ht="15" hidden="false" customHeight="false" outlineLevel="0" collapsed="false">
      <c r="A6" s="4" t="s">
        <v>75</v>
      </c>
      <c r="B6" s="4" t="s">
        <v>43</v>
      </c>
      <c r="C6" s="4" t="s">
        <v>58</v>
      </c>
      <c r="D6" s="4" t="s">
        <v>45</v>
      </c>
      <c r="E6" s="4" t="s">
        <v>76</v>
      </c>
      <c r="F6" s="4" t="s">
        <v>77</v>
      </c>
      <c r="G6" s="4" t="s">
        <v>78</v>
      </c>
      <c r="H6" s="5" t="n">
        <v>44732</v>
      </c>
      <c r="I6" s="6" t="n">
        <v>2022</v>
      </c>
      <c r="J6" s="7" t="n">
        <v>7900</v>
      </c>
      <c r="K6" s="5" t="n">
        <v>45828</v>
      </c>
      <c r="L6" s="6" t="n">
        <v>6</v>
      </c>
      <c r="M6" s="4"/>
      <c r="N6" s="4"/>
      <c r="O6" s="4" t="s">
        <v>79</v>
      </c>
      <c r="P6" s="4" t="s">
        <v>80</v>
      </c>
      <c r="Q6" s="4" t="s">
        <v>81</v>
      </c>
      <c r="R6" s="5" t="n">
        <v>46218</v>
      </c>
      <c r="S6" s="8" t="n">
        <f aca="true">IF(OR(A6="",L6="",L6&lt;=0),"",IF(R6&lt;&gt;"",EDATE(R6,L6),IF(H6="","",IF(H6&gt;TODAY(),EDATE(H6,L6),EDATE(H6,L6*(INT(DATEDIF(H6,TODAY(),"m")/L6)+1))))))</f>
        <v>46402</v>
      </c>
      <c r="T6" s="9" t="str">
        <f aca="true">IF(S6="","",IF(S6&lt;TODAY(),"überfällig",IF(S6&lt;=TODAY()+30,"fällig in 30 Tagen","geplant")))</f>
        <v>geplant</v>
      </c>
    </row>
    <row r="7" customFormat="false" ht="15" hidden="false" customHeight="false" outlineLevel="0" collapsed="false">
      <c r="A7" s="4" t="s">
        <v>82</v>
      </c>
      <c r="B7" s="4" t="s">
        <v>43</v>
      </c>
      <c r="C7" s="4" t="s">
        <v>58</v>
      </c>
      <c r="D7" s="4" t="s">
        <v>61</v>
      </c>
      <c r="E7" s="4" t="s">
        <v>83</v>
      </c>
      <c r="F7" s="4" t="s">
        <v>84</v>
      </c>
      <c r="G7" s="4" t="s">
        <v>85</v>
      </c>
      <c r="H7" s="5" t="n">
        <v>44146</v>
      </c>
      <c r="I7" s="6" t="n">
        <v>2020</v>
      </c>
      <c r="J7" s="7" t="n">
        <v>14200</v>
      </c>
      <c r="K7" s="5" t="n">
        <v>44876</v>
      </c>
      <c r="L7" s="6" t="n">
        <v>12</v>
      </c>
      <c r="M7" s="4"/>
      <c r="N7" s="4"/>
      <c r="O7" s="4" t="s">
        <v>86</v>
      </c>
      <c r="P7" s="4" t="s">
        <v>80</v>
      </c>
      <c r="Q7" s="4" t="s">
        <v>81</v>
      </c>
      <c r="R7" s="5"/>
      <c r="S7" s="8" t="n">
        <f aca="true">IF(OR(A7="",L7="",L7&lt;=0),"",IF(R7&lt;&gt;"",EDATE(R7,L7),IF(H7="","",IF(H7&gt;TODAY(),EDATE(H7,L7),EDATE(H7,L7*(INT(DATEDIF(H7,TODAY(),"m")/L7)+1))))))</f>
        <v>46337</v>
      </c>
      <c r="T7" s="9" t="str">
        <f aca="true">IF(S7="","",IF(S7&lt;TODAY(),"überfällig",IF(S7&lt;=TODAY()+30,"fällig in 30 Tagen","geplant")))</f>
        <v>geplant</v>
      </c>
    </row>
    <row r="8" customFormat="false" ht="15" hidden="false" customHeight="false" outlineLevel="0" collapsed="false">
      <c r="A8" s="4" t="s">
        <v>87</v>
      </c>
      <c r="B8" s="4" t="s">
        <v>43</v>
      </c>
      <c r="C8" s="4" t="s">
        <v>58</v>
      </c>
      <c r="D8" s="4" t="s">
        <v>45</v>
      </c>
      <c r="E8" s="4" t="s">
        <v>88</v>
      </c>
      <c r="F8" s="4" t="s">
        <v>89</v>
      </c>
      <c r="G8" s="4" t="s">
        <v>90</v>
      </c>
      <c r="H8" s="5" t="n">
        <v>45354</v>
      </c>
      <c r="I8" s="6" t="n">
        <v>2024</v>
      </c>
      <c r="J8" s="7" t="n">
        <v>2100</v>
      </c>
      <c r="K8" s="5" t="n">
        <v>46084</v>
      </c>
      <c r="L8" s="6" t="n">
        <v>12</v>
      </c>
      <c r="M8" s="4"/>
      <c r="N8" s="4"/>
      <c r="O8" s="4" t="s">
        <v>91</v>
      </c>
      <c r="P8" s="4" t="s">
        <v>80</v>
      </c>
      <c r="Q8" s="4" t="s">
        <v>81</v>
      </c>
      <c r="R8" s="5" t="n">
        <v>46082</v>
      </c>
      <c r="S8" s="8" t="n">
        <f aca="true">IF(OR(A8="",L8="",L8&lt;=0),"",IF(R8&lt;&gt;"",EDATE(R8,L8),IF(H8="","",IF(H8&gt;TODAY(),EDATE(H8,L8),EDATE(H8,L8*(INT(DATEDIF(H8,TODAY(),"m")/L8)+1))))))</f>
        <v>46447</v>
      </c>
      <c r="T8" s="9" t="str">
        <f aca="true">IF(S8="","",IF(S8&lt;TODAY(),"überfällig",IF(S8&lt;=TODAY()+30,"fällig in 30 Tagen","geplant")))</f>
        <v>geplant</v>
      </c>
    </row>
    <row r="9" customFormat="false" ht="15" hidden="false" customHeight="false" outlineLevel="0" collapsed="false">
      <c r="A9" s="4" t="s">
        <v>92</v>
      </c>
      <c r="B9" s="4" t="s">
        <v>93</v>
      </c>
      <c r="C9" s="4" t="s">
        <v>94</v>
      </c>
      <c r="D9" s="4" t="s">
        <v>45</v>
      </c>
      <c r="E9" s="4" t="s">
        <v>95</v>
      </c>
      <c r="F9" s="4" t="s">
        <v>96</v>
      </c>
      <c r="G9" s="4" t="s">
        <v>97</v>
      </c>
      <c r="H9" s="5" t="n">
        <v>45028</v>
      </c>
      <c r="I9" s="6" t="n">
        <v>2023</v>
      </c>
      <c r="J9" s="7" t="n">
        <v>9800</v>
      </c>
      <c r="K9" s="5" t="n">
        <v>46124</v>
      </c>
      <c r="L9" s="6" t="n">
        <v>6</v>
      </c>
      <c r="M9" s="4"/>
      <c r="N9" s="4"/>
      <c r="O9" s="4" t="s">
        <v>98</v>
      </c>
      <c r="P9" s="4" t="s">
        <v>99</v>
      </c>
      <c r="Q9" s="4" t="s">
        <v>100</v>
      </c>
      <c r="R9" s="5" t="n">
        <v>46124</v>
      </c>
      <c r="S9" s="8" t="n">
        <f aca="true">IF(OR(A9="",L9="",L9&lt;=0),"",IF(R9&lt;&gt;"",EDATE(R9,L9),IF(H9="","",IF(H9&gt;TODAY(),EDATE(H9,L9),EDATE(H9,L9*(INT(DATEDIF(H9,TODAY(),"m")/L9)+1))))))</f>
        <v>46307</v>
      </c>
      <c r="T9" s="9" t="str">
        <f aca="true">IF(S9="","",IF(S9&lt;TODAY(),"überfällig",IF(S9&lt;=TODAY()+30,"fällig in 30 Tagen","geplant")))</f>
        <v>fällig in 30 Tagen</v>
      </c>
    </row>
    <row r="10" customFormat="false" ht="15" hidden="false" customHeight="false" outlineLevel="0" collapsed="false">
      <c r="A10" s="4" t="s">
        <v>101</v>
      </c>
      <c r="B10" s="4" t="s">
        <v>93</v>
      </c>
      <c r="C10" s="4" t="s">
        <v>102</v>
      </c>
      <c r="D10" s="4" t="s">
        <v>61</v>
      </c>
      <c r="E10" s="4" t="s">
        <v>103</v>
      </c>
      <c r="F10" s="4" t="s">
        <v>104</v>
      </c>
      <c r="G10" s="4" t="s">
        <v>105</v>
      </c>
      <c r="H10" s="5" t="n">
        <v>44384</v>
      </c>
      <c r="I10" s="6" t="n">
        <v>2021</v>
      </c>
      <c r="J10" s="7" t="n">
        <v>22000</v>
      </c>
      <c r="K10" s="5" t="n">
        <v>45114</v>
      </c>
      <c r="L10" s="6" t="n">
        <v>12</v>
      </c>
      <c r="M10" s="4"/>
      <c r="N10" s="4"/>
      <c r="O10" s="4" t="s">
        <v>106</v>
      </c>
      <c r="P10" s="4" t="s">
        <v>107</v>
      </c>
      <c r="Q10" s="4" t="s">
        <v>100</v>
      </c>
      <c r="R10" s="5" t="n">
        <v>45901</v>
      </c>
      <c r="S10" s="8" t="n">
        <f aca="true">IF(OR(A10="",L10="",L10&lt;=0),"",IF(R10&lt;&gt;"",EDATE(R10,L10),IF(H10="","",IF(H10&gt;TODAY(),EDATE(H10,L10),EDATE(H10,L10*(INT(DATEDIF(H10,TODAY(),"m")/L10)+1))))))</f>
        <v>46266</v>
      </c>
      <c r="T10" s="9" t="str">
        <f aca="true">IF(S10="","",IF(S10&lt;TODAY(),"überfällig",IF(S10&lt;=TODAY()+30,"fällig in 30 Tagen","geplant")))</f>
        <v>überfällig</v>
      </c>
    </row>
    <row r="11" customFormat="false" ht="15" hidden="false" customHeight="false" outlineLevel="0" collapsed="false">
      <c r="A11" s="4" t="s">
        <v>108</v>
      </c>
      <c r="B11" s="4" t="s">
        <v>93</v>
      </c>
      <c r="C11" s="4" t="s">
        <v>109</v>
      </c>
      <c r="D11" s="4" t="s">
        <v>45</v>
      </c>
      <c r="E11" s="4" t="s">
        <v>110</v>
      </c>
      <c r="F11" s="4" t="s">
        <v>111</v>
      </c>
      <c r="G11" s="4" t="s">
        <v>112</v>
      </c>
      <c r="H11" s="5" t="n">
        <v>44571</v>
      </c>
      <c r="I11" s="6" t="n">
        <v>2022</v>
      </c>
      <c r="J11" s="7" t="n">
        <v>180</v>
      </c>
      <c r="K11" s="5"/>
      <c r="L11" s="6" t="n">
        <v>24</v>
      </c>
      <c r="M11" s="4"/>
      <c r="N11" s="4"/>
      <c r="O11" s="4" t="s">
        <v>113</v>
      </c>
      <c r="P11" s="4" t="s">
        <v>114</v>
      </c>
      <c r="Q11" s="4" t="s">
        <v>100</v>
      </c>
      <c r="R11" s="5" t="n">
        <v>45667</v>
      </c>
      <c r="S11" s="8" t="n">
        <f aca="true">IF(OR(A11="",L11="",L11&lt;=0),"",IF(R11&lt;&gt;"",EDATE(R11,L11),IF(H11="","",IF(H11&gt;TODAY(),EDATE(H11,L11),EDATE(H11,L11*(INT(DATEDIF(H11,TODAY(),"m")/L11)+1))))))</f>
        <v>46397</v>
      </c>
      <c r="T11" s="9" t="str">
        <f aca="true">IF(S11="","",IF(S11&lt;TODAY(),"überfällig",IF(S11&lt;=TODAY()+30,"fällig in 30 Tagen","geplant")))</f>
        <v>geplant</v>
      </c>
    </row>
    <row r="12" customFormat="false" ht="15" hidden="false" customHeight="false" outlineLevel="0" collapsed="false">
      <c r="A12" s="4" t="s">
        <v>115</v>
      </c>
      <c r="B12" s="4" t="s">
        <v>93</v>
      </c>
      <c r="C12" s="4" t="s">
        <v>116</v>
      </c>
      <c r="D12" s="4"/>
      <c r="E12" s="4"/>
      <c r="F12" s="4"/>
      <c r="G12" s="4" t="s">
        <v>117</v>
      </c>
      <c r="H12" s="5"/>
      <c r="I12" s="6"/>
      <c r="J12" s="7"/>
      <c r="K12" s="5"/>
      <c r="L12" s="6" t="n">
        <v>60</v>
      </c>
      <c r="M12" s="4"/>
      <c r="N12" s="4"/>
      <c r="O12" s="4" t="s">
        <v>118</v>
      </c>
      <c r="P12" s="4" t="s">
        <v>119</v>
      </c>
      <c r="Q12" s="4" t="s">
        <v>100</v>
      </c>
      <c r="R12" s="5" t="n">
        <v>44696</v>
      </c>
      <c r="S12" s="8" t="n">
        <f aca="true">IF(OR(A12="",L12="",L12&lt;=0),"",IF(R12&lt;&gt;"",EDATE(R12,L12),IF(H12="","",IF(H12&gt;TODAY(),EDATE(H12,L12),EDATE(H12,L12*(INT(DATEDIF(H12,TODAY(),"m")/L12)+1))))))</f>
        <v>46522</v>
      </c>
      <c r="T12" s="9" t="str">
        <f aca="true">IF(S12="","",IF(S12&lt;TODAY(),"überfällig",IF(S12&lt;=TODAY()+30,"fällig in 30 Tagen","geplant")))</f>
        <v>geplant</v>
      </c>
    </row>
  </sheetData>
  <autoFilter ref="A1:T12"/>
  <conditionalFormatting sqref="T2:T12">
    <cfRule type="cellIs" priority="2" operator="equal" aboveAverage="0" equalAverage="0" bottom="0" percent="0" rank="0" text="" dxfId="7">
      <formula>"überfällig"</formula>
    </cfRule>
    <cfRule type="cellIs" priority="3" operator="equal" aboveAverage="0" equalAverage="0" bottom="0" percent="0" rank="0" text="" dxfId="8">
      <formula>"fällig in 30 Tagen"</formula>
    </cfRule>
    <cfRule type="cellIs" priority="4" operator="equal" aboveAverage="0" equalAverage="0" bottom="0" percent="0" rank="0" text="" dxfId="9">
      <formula>"geplant"</formula>
    </cfRule>
  </conditionalFormatting>
  <dataValidations count="9">
    <dataValidation allowBlank="true" error="Bitte ein Datum eingeben, zum Beispiel 14.03.2026." errorStyle="stop" errorTitle="Kaufdatum" operator="between" prompt="Datum, zum Beispiel 14.03.2026" promptTitle="Kaufdatum" showDropDown="false" showErrorMessage="true" showInputMessage="true" sqref="H2:H12" type="date">
      <formula1>18264</formula1>
      <formula2>73415</formula2>
    </dataValidation>
    <dataValidation allowBlank="true" error="Bitte ein Datum eingeben, zum Beispiel 14.03.2026." errorStyle="stop" errorTitle="Garantie bis" operator="between" prompt="Datum, zum Beispiel 14.03.2026" promptTitle="Garantie bis" showDropDown="false" showErrorMessage="true" showInputMessage="true" sqref="K2:K12" type="date">
      <formula1>18264</formula1>
      <formula2>73415</formula2>
    </dataValidation>
    <dataValidation allowBlank="true" error="Bitte ein Datum eingeben, zum Beispiel 14.03.2026." errorStyle="stop" errorTitle="Letzte Wartung" operator="between" prompt="Datum, zum Beispiel 14.03.2026" promptTitle="Letzte Wartung" showDropDown="false" showErrorMessage="true" showInputMessage="true" sqref="R2:R12" type="date">
      <formula1>18264</formula1>
      <formula2>73415</formula2>
    </dataValidation>
    <dataValidation allowBlank="true" error="Bitte ein Jahr wie 2021 eingeben." errorStyle="stop" errorTitle="Baujahr" operator="between" prompt="Jahr laut Typenschild, zum Beispiel 2021" promptTitle="Baujahr" showDropDown="false" showErrorMessage="true" showInputMessage="true" sqref="I2:I12" type="whole">
      <formula1>1950</formula1>
      <formula2>2100</formula2>
    </dataValidation>
    <dataValidation allowBlank="true" error="Bitte einen Betrag ohne «CHF» eingeben, zum Beispiel 2600." errorStyle="stop" errorTitle="Anschaffungspreis" operator="greaterThanOrEqual" prompt="Betrag in CHF, ohne Franken-Zeichen" promptTitle="Anschaffungspreis" showDropDown="false" showErrorMessage="true" showInputMessage="true" sqref="J2:J12" type="decimal">
      <formula1>0</formula1>
      <formula2>0</formula2>
    </dataValidation>
    <dataValidation allowBlank="true" error="Bitte eine ganze Zahl in Monaten eingeben, zum Beispiel 12." errorStyle="stop" errorTitle="Wartungsintervall" operator="between" prompt="Monate als ganze Zahl: 6 halbjährlich, 12 jährlich, 24 alle zwei Jahre. 0 oder leer: keine Wartung." promptTitle="Wartungsintervall" showDropDown="false" showErrorMessage="true" showInputMessage="true" sqref="L2:L12" type="whole">
      <formula1>0</formula1>
      <formula2>240</formula2>
    </dataValidation>
    <dataValidation allowBlank="true" error="Bitte kg als Zahl eingeben, zum Beispiel 0.15." errorStyle="stop" errorTitle="Füllmenge" operator="between" prompt="Kältemittel in kg, zum Beispiel 0.15" promptTitle="Füllmenge" showDropDown="false" showErrorMessage="true" showInputMessage="true" sqref="N2:N12" type="decimal">
      <formula1>0</formula1>
      <formula2>1000</formula2>
    </dataValidation>
    <dataValidation allowBlank="true" errorStyle="stop" operator="between" prompt="Vorschlag wählen oder eigene Kategorie eintippen." promptTitle="Kategorie" showDropDown="false" showErrorMessage="false" showInputMessage="true" sqref="C2:C12" type="list">
      <formula1>"Kälte,Kühlung,Tiefkühlung,Klima,Wärmepumpe,Lüftung,Heizung,Sanitär,Elektro,Gastro,Küche,IT,Schliessanlage,Aufzug,Reinigung,Sonstiges"</formula1>
      <formula2>0</formula2>
    </dataValidation>
    <dataValidation allowBlank="true" errorStyle="stop" operator="between" prompt="Steht auf dem Typenschild. Vorschlag wählen oder eintippen." promptTitle="Kältemittel" showDropDown="false" showErrorMessage="false" showInputMessage="true" sqref="M2:M12" type="list">
      <formula1>"R-290,R-600a,R-744,R-717,R-1270,R-32,R-134a,R-404A,R-407C,R-410A,R-448A,R-449A,R-452A,R-507A,R-513A,R-1234yf,R-1234ze,R-22"</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A463F"/>
    <pageSetUpPr fitToPage="true"/>
  </sheetPr>
  <dimension ref="B1:D6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4"/>
    <col collapsed="false" customWidth="true" hidden="false" outlineLevel="0" max="3" min="3" style="0" width="70"/>
    <col collapsed="false" customWidth="true" hidden="false" outlineLevel="0" max="4" min="4" style="0" width="26"/>
  </cols>
  <sheetData>
    <row r="1" customFormat="false" ht="27.75" hidden="false" customHeight="true" outlineLevel="0" collapsed="false">
      <c r="B1" s="22" t="s">
        <v>120</v>
      </c>
    </row>
    <row r="2" customFormat="false" ht="15" hidden="false" customHeight="false" outlineLevel="0" collapsed="false">
      <c r="B2" s="23" t="s">
        <v>121</v>
      </c>
    </row>
    <row r="5" customFormat="false" ht="15" hidden="false" customHeight="false" outlineLevel="0" collapsed="false">
      <c r="B5" s="24" t="s">
        <v>122</v>
      </c>
      <c r="C5" s="25"/>
      <c r="D5" s="25"/>
    </row>
    <row r="6" customFormat="false" ht="15.75" hidden="false" customHeight="true" outlineLevel="0" collapsed="false">
      <c r="B6" s="26" t="s">
        <v>123</v>
      </c>
      <c r="C6" s="26"/>
      <c r="D6" s="26"/>
    </row>
    <row r="7" customFormat="false" ht="15.75" hidden="false" customHeight="true" outlineLevel="0" collapsed="false">
      <c r="B7" s="26" t="s">
        <v>124</v>
      </c>
      <c r="C7" s="26"/>
      <c r="D7" s="26"/>
    </row>
    <row r="8" customFormat="false" ht="15.75" hidden="false" customHeight="true" outlineLevel="0" collapsed="false">
      <c r="B8" s="26" t="s">
        <v>125</v>
      </c>
      <c r="C8" s="26"/>
      <c r="D8" s="26"/>
    </row>
    <row r="9" customFormat="false" ht="15.75" hidden="false" customHeight="true" outlineLevel="0" collapsed="false">
      <c r="B9" s="26" t="s">
        <v>126</v>
      </c>
      <c r="C9" s="26"/>
      <c r="D9" s="26"/>
    </row>
    <row r="10" customFormat="false" ht="15.75" hidden="false" customHeight="true" outlineLevel="0" collapsed="false">
      <c r="B10" s="26" t="s">
        <v>127</v>
      </c>
      <c r="C10" s="26"/>
      <c r="D10" s="26"/>
    </row>
    <row r="11" customFormat="false" ht="15.75" hidden="false" customHeight="true" outlineLevel="0" collapsed="false">
      <c r="B11" s="26" t="s">
        <v>128</v>
      </c>
      <c r="C11" s="26"/>
      <c r="D11" s="26"/>
    </row>
    <row r="13" customFormat="false" ht="15" hidden="false" customHeight="false" outlineLevel="0" collapsed="false">
      <c r="B13" s="24" t="s">
        <v>129</v>
      </c>
      <c r="C13" s="25"/>
      <c r="D13" s="25"/>
    </row>
    <row r="14" customFormat="false" ht="15.75" hidden="false" customHeight="true" outlineLevel="0" collapsed="false">
      <c r="B14" s="26" t="s">
        <v>130</v>
      </c>
      <c r="C14" s="26"/>
      <c r="D14" s="26"/>
    </row>
    <row r="15" customFormat="false" ht="15.75" hidden="false" customHeight="true" outlineLevel="0" collapsed="false">
      <c r="B15" s="26" t="s">
        <v>131</v>
      </c>
      <c r="C15" s="26"/>
      <c r="D15" s="26"/>
    </row>
    <row r="16" customFormat="false" ht="15.75" hidden="false" customHeight="true" outlineLevel="0" collapsed="false">
      <c r="B16" s="26" t="s">
        <v>132</v>
      </c>
      <c r="C16" s="26"/>
      <c r="D16" s="26"/>
    </row>
    <row r="17" customFormat="false" ht="15.75" hidden="false" customHeight="true" outlineLevel="0" collapsed="false">
      <c r="B17" s="26" t="s">
        <v>133</v>
      </c>
      <c r="C17" s="26"/>
      <c r="D17" s="26"/>
    </row>
    <row r="19" customFormat="false" ht="15" hidden="false" customHeight="false" outlineLevel="0" collapsed="false">
      <c r="B19" s="24" t="s">
        <v>134</v>
      </c>
      <c r="C19" s="25"/>
      <c r="D19" s="25"/>
    </row>
    <row r="20" customFormat="false" ht="15" hidden="false" customHeight="false" outlineLevel="0" collapsed="false">
      <c r="B20" s="27" t="s">
        <v>135</v>
      </c>
      <c r="C20" s="27" t="s">
        <v>136</v>
      </c>
      <c r="D20" s="27" t="s">
        <v>137</v>
      </c>
    </row>
    <row r="21" customFormat="false" ht="15" hidden="false" customHeight="false" outlineLevel="0" collapsed="false">
      <c r="B21" s="28" t="s">
        <v>0</v>
      </c>
      <c r="C21" s="28" t="s">
        <v>138</v>
      </c>
      <c r="D21" s="28" t="s">
        <v>42</v>
      </c>
    </row>
    <row r="22" customFormat="false" ht="15" hidden="false" customHeight="false" outlineLevel="0" collapsed="false">
      <c r="B22" s="28" t="s">
        <v>1</v>
      </c>
      <c r="C22" s="28" t="s">
        <v>139</v>
      </c>
      <c r="D22" s="28" t="s">
        <v>43</v>
      </c>
    </row>
    <row r="23" customFormat="false" ht="15" hidden="false" customHeight="false" outlineLevel="0" collapsed="false">
      <c r="B23" s="28" t="s">
        <v>2</v>
      </c>
      <c r="C23" s="28" t="s">
        <v>140</v>
      </c>
      <c r="D23" s="28" t="s">
        <v>44</v>
      </c>
    </row>
    <row r="24" customFormat="false" ht="15" hidden="false" customHeight="false" outlineLevel="0" collapsed="false">
      <c r="B24" s="28" t="s">
        <v>141</v>
      </c>
      <c r="C24" s="28" t="s">
        <v>142</v>
      </c>
      <c r="D24" s="28" t="s">
        <v>143</v>
      </c>
    </row>
    <row r="25" customFormat="false" ht="15" hidden="false" customHeight="false" outlineLevel="0" collapsed="false">
      <c r="B25" s="28" t="s">
        <v>5</v>
      </c>
      <c r="C25" s="28" t="s">
        <v>144</v>
      </c>
      <c r="D25" s="28" t="s">
        <v>145</v>
      </c>
    </row>
    <row r="26" customFormat="false" ht="15" hidden="false" customHeight="false" outlineLevel="0" collapsed="false">
      <c r="B26" s="28" t="s">
        <v>6</v>
      </c>
      <c r="C26" s="28" t="s">
        <v>146</v>
      </c>
      <c r="D26" s="28" t="s">
        <v>48</v>
      </c>
    </row>
    <row r="27" customFormat="false" ht="15" hidden="false" customHeight="false" outlineLevel="0" collapsed="false">
      <c r="B27" s="28" t="s">
        <v>147</v>
      </c>
      <c r="C27" s="28" t="s">
        <v>148</v>
      </c>
      <c r="D27" s="28" t="s">
        <v>149</v>
      </c>
    </row>
    <row r="28" customFormat="false" ht="15" hidden="false" customHeight="false" outlineLevel="0" collapsed="false">
      <c r="B28" s="28" t="s">
        <v>8</v>
      </c>
      <c r="C28" s="28" t="s">
        <v>150</v>
      </c>
      <c r="D28" s="28" t="s">
        <v>151</v>
      </c>
    </row>
    <row r="29" customFormat="false" ht="15" hidden="false" customHeight="false" outlineLevel="0" collapsed="false">
      <c r="B29" s="28" t="s">
        <v>9</v>
      </c>
      <c r="C29" s="28" t="s">
        <v>152</v>
      </c>
      <c r="D29" s="28" t="s">
        <v>153</v>
      </c>
    </row>
    <row r="30" customFormat="false" ht="15" hidden="false" customHeight="false" outlineLevel="0" collapsed="false">
      <c r="B30" s="28" t="s">
        <v>11</v>
      </c>
      <c r="C30" s="28" t="s">
        <v>154</v>
      </c>
      <c r="D30" s="28" t="s">
        <v>155</v>
      </c>
    </row>
    <row r="31" customFormat="false" ht="15" hidden="false" customHeight="false" outlineLevel="0" collapsed="false">
      <c r="B31" s="28" t="s">
        <v>156</v>
      </c>
      <c r="C31" s="28" t="s">
        <v>157</v>
      </c>
      <c r="D31" s="28" t="s">
        <v>158</v>
      </c>
    </row>
    <row r="32" customFormat="false" ht="15" hidden="false" customHeight="false" outlineLevel="0" collapsed="false">
      <c r="B32" s="28" t="s">
        <v>14</v>
      </c>
      <c r="C32" s="28" t="s">
        <v>159</v>
      </c>
      <c r="D32" s="28" t="s">
        <v>50</v>
      </c>
    </row>
    <row r="33" customFormat="false" ht="15" hidden="false" customHeight="false" outlineLevel="0" collapsed="false">
      <c r="B33" s="28" t="s">
        <v>15</v>
      </c>
      <c r="C33" s="28" t="s">
        <v>160</v>
      </c>
      <c r="D33" s="28" t="s">
        <v>51</v>
      </c>
    </row>
    <row r="34" customFormat="false" ht="15" hidden="false" customHeight="false" outlineLevel="0" collapsed="false">
      <c r="B34" s="28" t="s">
        <v>16</v>
      </c>
      <c r="C34" s="28" t="s">
        <v>161</v>
      </c>
      <c r="D34" s="28" t="s">
        <v>52</v>
      </c>
    </row>
    <row r="35" customFormat="false" ht="15" hidden="false" customHeight="false" outlineLevel="0" collapsed="false">
      <c r="B35" s="28" t="s">
        <v>17</v>
      </c>
      <c r="C35" s="28" t="s">
        <v>162</v>
      </c>
      <c r="D35" s="28" t="s">
        <v>163</v>
      </c>
    </row>
    <row r="36" customFormat="false" ht="15" hidden="false" customHeight="false" outlineLevel="0" collapsed="false">
      <c r="B36" s="28" t="s">
        <v>164</v>
      </c>
      <c r="C36" s="28" t="s">
        <v>165</v>
      </c>
      <c r="D36" s="28"/>
    </row>
    <row r="38" customFormat="false" ht="15" hidden="false" customHeight="false" outlineLevel="0" collapsed="false">
      <c r="B38" s="24" t="s">
        <v>166</v>
      </c>
      <c r="C38" s="25"/>
      <c r="D38" s="25"/>
    </row>
    <row r="39" customFormat="false" ht="15.75" hidden="false" customHeight="true" outlineLevel="0" collapsed="false">
      <c r="B39" s="26" t="s">
        <v>167</v>
      </c>
      <c r="C39" s="26"/>
      <c r="D39" s="26"/>
    </row>
    <row r="40" customFormat="false" ht="15.75" hidden="false" customHeight="true" outlineLevel="0" collapsed="false">
      <c r="B40" s="26" t="s">
        <v>168</v>
      </c>
      <c r="C40" s="26"/>
      <c r="D40" s="26"/>
    </row>
    <row r="41" customFormat="false" ht="30" hidden="false" customHeight="true" outlineLevel="0" collapsed="false">
      <c r="B41" s="26" t="s">
        <v>169</v>
      </c>
      <c r="C41" s="26"/>
      <c r="D41" s="26"/>
    </row>
    <row r="43" customFormat="false" ht="15" hidden="false" customHeight="false" outlineLevel="0" collapsed="false">
      <c r="B43" s="24" t="s">
        <v>170</v>
      </c>
      <c r="C43" s="25"/>
      <c r="D43" s="25"/>
    </row>
    <row r="44" customFormat="false" ht="30" hidden="false" customHeight="true" outlineLevel="0" collapsed="false">
      <c r="B44" s="26" t="s">
        <v>171</v>
      </c>
      <c r="C44" s="26"/>
      <c r="D44" s="26"/>
    </row>
    <row r="45" customFormat="false" ht="57.75" hidden="false" customHeight="true" outlineLevel="0" collapsed="false">
      <c r="B45" s="26" t="s">
        <v>172</v>
      </c>
      <c r="C45" s="26"/>
      <c r="D45" s="26"/>
    </row>
    <row r="46" customFormat="false" ht="57.75" hidden="false" customHeight="true" outlineLevel="0" collapsed="false">
      <c r="B46" s="26" t="s">
        <v>173</v>
      </c>
      <c r="C46" s="26"/>
      <c r="D46" s="26"/>
    </row>
    <row r="47" customFormat="false" ht="43.5" hidden="false" customHeight="true" outlineLevel="0" collapsed="false">
      <c r="B47" s="29" t="s">
        <v>174</v>
      </c>
      <c r="C47" s="29"/>
      <c r="D47" s="29"/>
    </row>
    <row r="49" customFormat="false" ht="15" hidden="false" customHeight="false" outlineLevel="0" collapsed="false">
      <c r="B49" s="24" t="s">
        <v>175</v>
      </c>
      <c r="C49" s="25"/>
      <c r="D49" s="25"/>
    </row>
    <row r="50" customFormat="false" ht="15.75" hidden="false" customHeight="true" outlineLevel="0" collapsed="false">
      <c r="B50" s="26" t="s">
        <v>176</v>
      </c>
      <c r="C50" s="26"/>
      <c r="D50" s="26"/>
    </row>
    <row r="51" customFormat="false" ht="15.75" hidden="false" customHeight="true" outlineLevel="0" collapsed="false">
      <c r="B51" s="26" t="s">
        <v>177</v>
      </c>
      <c r="C51" s="26"/>
      <c r="D51" s="26"/>
    </row>
    <row r="52" customFormat="false" ht="15.75" hidden="false" customHeight="true" outlineLevel="0" collapsed="false">
      <c r="B52" s="26" t="s">
        <v>178</v>
      </c>
      <c r="C52" s="26"/>
      <c r="D52" s="26"/>
    </row>
    <row r="53" customFormat="false" ht="15.75" hidden="false" customHeight="true" outlineLevel="0" collapsed="false">
      <c r="B53" s="26" t="s">
        <v>179</v>
      </c>
      <c r="C53" s="26"/>
      <c r="D53" s="26"/>
    </row>
    <row r="54" customFormat="false" ht="15.75" hidden="false" customHeight="true" outlineLevel="0" collapsed="false">
      <c r="B54" s="26" t="s">
        <v>180</v>
      </c>
      <c r="C54" s="26"/>
      <c r="D54" s="26"/>
    </row>
    <row r="56" customFormat="false" ht="15" hidden="false" customHeight="false" outlineLevel="0" collapsed="false">
      <c r="B56" s="24" t="s">
        <v>181</v>
      </c>
      <c r="C56" s="25"/>
      <c r="D56" s="25"/>
    </row>
    <row r="57" customFormat="false" ht="15.75" hidden="false" customHeight="true" outlineLevel="0" collapsed="false">
      <c r="B57" s="26" t="s">
        <v>182</v>
      </c>
      <c r="C57" s="26"/>
      <c r="D57" s="26"/>
    </row>
    <row r="58" customFormat="false" ht="15.75" hidden="false" customHeight="true" outlineLevel="0" collapsed="false">
      <c r="B58" s="26" t="s">
        <v>183</v>
      </c>
      <c r="C58" s="26"/>
      <c r="D58" s="26"/>
    </row>
    <row r="59" customFormat="false" ht="15.75" hidden="false" customHeight="true" outlineLevel="0" collapsed="false">
      <c r="B59" s="26" t="s">
        <v>184</v>
      </c>
      <c r="C59" s="26"/>
      <c r="D59" s="26"/>
    </row>
    <row r="60" customFormat="false" ht="30" hidden="false" customHeight="true" outlineLevel="0" collapsed="false">
      <c r="B60" s="26" t="s">
        <v>185</v>
      </c>
      <c r="C60" s="26"/>
      <c r="D60" s="26"/>
    </row>
    <row r="61" customFormat="false" ht="43.5" hidden="false" customHeight="true" outlineLevel="0" collapsed="false">
      <c r="B61" s="26" t="s">
        <v>186</v>
      </c>
      <c r="C61" s="26"/>
      <c r="D61" s="26"/>
    </row>
  </sheetData>
  <mergeCells count="27">
    <mergeCell ref="B6:D6"/>
    <mergeCell ref="B7:D7"/>
    <mergeCell ref="B8:D8"/>
    <mergeCell ref="B9:D9"/>
    <mergeCell ref="B10:D10"/>
    <mergeCell ref="B11:D11"/>
    <mergeCell ref="B14:D14"/>
    <mergeCell ref="B15:D15"/>
    <mergeCell ref="B16:D16"/>
    <mergeCell ref="B17:D17"/>
    <mergeCell ref="B39:D39"/>
    <mergeCell ref="B40:D40"/>
    <mergeCell ref="B41:D41"/>
    <mergeCell ref="B44:D44"/>
    <mergeCell ref="B45:D45"/>
    <mergeCell ref="B46:D46"/>
    <mergeCell ref="B47:D47"/>
    <mergeCell ref="B50:D50"/>
    <mergeCell ref="B51:D51"/>
    <mergeCell ref="B52:D52"/>
    <mergeCell ref="B53:D53"/>
    <mergeCell ref="B54:D54"/>
    <mergeCell ref="B57:D57"/>
    <mergeCell ref="B58:D58"/>
    <mergeCell ref="B59:D59"/>
    <mergeCell ref="B60:D60"/>
    <mergeCell ref="B61:D61"/>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2026-10-06T13:49:15Z</dcterms:created>
  <dc:creator>myFM</dc:creator>
  <dc:description/>
  <cp:keywords>Wartungsplan Vorlage Excel Wartung myFM</cp:keywords>
  <dc:language>en-US</dc:language>
  <cp:lastModifiedBy/>
  <dcterms:modified xsi:type="dcterms:W3CDTF">2026-10-06T13:49:15Z</dcterms:modified>
  <cp:revision>0</cp:revision>
  <dc:subject>Wartungsplan für Geräte und Anlagen, importfähig in myFM</dc:subject>
  <dc:title>Wartungsplan Vorlage</dc:title>
</cp:coreProperties>
</file>

<file path=docProps/custom.xml><?xml version="1.0" encoding="utf-8"?>
<Properties xmlns="http://schemas.openxmlformats.org/officeDocument/2006/custom-properties" xmlns:vt="http://schemas.openxmlformats.org/officeDocument/2006/docPropsVTypes"/>
</file>